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u\Documents\SECID 010.25\"/>
    </mc:Choice>
  </mc:AlternateContent>
  <xr:revisionPtr revIDLastSave="0" documentId="13_ncr:1_{7348A0AE-60CD-402A-8C55-F34047EEAF0A}" xr6:coauthVersionLast="47" xr6:coauthVersionMax="47" xr10:uidLastSave="{00000000-0000-0000-0000-000000000000}"/>
  <bookViews>
    <workbookView xWindow="-120" yWindow="-120" windowWidth="29040" windowHeight="15840" activeTab="4" xr2:uid="{2A33C2CF-F2A8-4ABF-97CB-7D18CD653478}"/>
  </bookViews>
  <sheets>
    <sheet name="Equipamento Original" sheetId="1" r:id="rId1"/>
    <sheet name="Equipamento" sheetId="6" r:id="rId2"/>
    <sheet name="Material" sheetId="3" r:id="rId3"/>
    <sheet name="Material Linear" sheetId="4" r:id="rId4"/>
    <sheet name="Material Origina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6" l="1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G2" i="6"/>
  <c r="G64" i="6" l="1"/>
  <c r="H33" i="6" s="1"/>
  <c r="H28" i="6" l="1"/>
  <c r="H4" i="6"/>
  <c r="H23" i="6"/>
  <c r="H3" i="6"/>
  <c r="H6" i="6"/>
  <c r="H39" i="6"/>
  <c r="H40" i="6"/>
  <c r="H52" i="6"/>
  <c r="H45" i="6"/>
  <c r="H20" i="6"/>
  <c r="H19" i="6"/>
  <c r="H10" i="6"/>
  <c r="H44" i="6"/>
  <c r="H18" i="6"/>
  <c r="H16" i="6"/>
  <c r="H11" i="6"/>
  <c r="H14" i="6"/>
  <c r="H2" i="6"/>
  <c r="I2" i="6" s="1"/>
  <c r="H46" i="6"/>
  <c r="H56" i="6"/>
  <c r="H34" i="6"/>
  <c r="H55" i="6"/>
  <c r="H25" i="6"/>
  <c r="H21" i="6"/>
  <c r="H47" i="6"/>
  <c r="H54" i="6"/>
  <c r="H49" i="6"/>
  <c r="H36" i="6"/>
  <c r="H35" i="6"/>
  <c r="H17" i="6"/>
  <c r="H32" i="6"/>
  <c r="H12" i="6"/>
  <c r="H27" i="6"/>
  <c r="H7" i="6"/>
  <c r="H13" i="6"/>
  <c r="H26" i="6"/>
  <c r="H38" i="6"/>
  <c r="H48" i="6"/>
  <c r="H60" i="6"/>
  <c r="H37" i="6"/>
  <c r="H57" i="6"/>
  <c r="H62" i="6"/>
  <c r="H41" i="6"/>
  <c r="H51" i="6"/>
  <c r="H61" i="6"/>
  <c r="H5" i="6"/>
  <c r="H24" i="6"/>
  <c r="H8" i="6"/>
  <c r="H31" i="6"/>
  <c r="H15" i="6"/>
  <c r="H29" i="6"/>
  <c r="H9" i="6"/>
  <c r="H22" i="6"/>
  <c r="H59" i="6"/>
  <c r="H42" i="6"/>
  <c r="H50" i="6"/>
  <c r="H58" i="6"/>
  <c r="H30" i="6"/>
  <c r="H43" i="6"/>
  <c r="H53" i="6"/>
  <c r="I3" i="6" l="1"/>
  <c r="I4" i="6" s="1"/>
  <c r="I5" i="6" s="1"/>
  <c r="I6" i="6" s="1"/>
  <c r="I7" i="6" s="1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I36" i="6" s="1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I47" i="6" s="1"/>
  <c r="I48" i="6" s="1"/>
  <c r="I49" i="6" s="1"/>
  <c r="I50" i="6" s="1"/>
  <c r="I51" i="6" s="1"/>
  <c r="I52" i="6" s="1"/>
  <c r="I53" i="6" s="1"/>
  <c r="I54" i="6" s="1"/>
  <c r="I55" i="6" s="1"/>
  <c r="I56" i="6" s="1"/>
  <c r="I57" i="6" s="1"/>
  <c r="I58" i="6" s="1"/>
  <c r="I59" i="6" s="1"/>
  <c r="I60" i="6" s="1"/>
  <c r="I61" i="6" s="1"/>
  <c r="I62" i="6" s="1"/>
  <c r="J13" i="5"/>
  <c r="J4" i="5"/>
  <c r="J3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2" i="3"/>
  <c r="I4" i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3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2" i="1"/>
  <c r="G27" i="1"/>
  <c r="G28" i="1"/>
  <c r="G29" i="1"/>
  <c r="G30" i="1"/>
  <c r="G31" i="1"/>
  <c r="G32" i="1"/>
  <c r="G33" i="1"/>
  <c r="G34" i="1"/>
  <c r="G35" i="1"/>
  <c r="G36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" i="1"/>
  <c r="H9" i="5" l="1"/>
  <c r="H27" i="5"/>
  <c r="H56" i="5"/>
  <c r="H93" i="5"/>
  <c r="H128" i="5"/>
  <c r="H165" i="5"/>
  <c r="H38" i="5"/>
  <c r="H70" i="5"/>
  <c r="H102" i="5"/>
  <c r="H134" i="5"/>
  <c r="H166" i="5"/>
  <c r="H32" i="5"/>
  <c r="H77" i="5"/>
  <c r="H112" i="5"/>
  <c r="H149" i="5"/>
  <c r="H176" i="5"/>
  <c r="H28" i="5"/>
  <c r="H44" i="5"/>
  <c r="H60" i="5"/>
  <c r="H76" i="5"/>
  <c r="H92" i="5"/>
  <c r="H108" i="5"/>
  <c r="H124" i="5"/>
  <c r="H140" i="5"/>
  <c r="H156" i="5"/>
  <c r="H172" i="5"/>
  <c r="H180" i="5"/>
  <c r="H188" i="5"/>
  <c r="H37" i="5"/>
  <c r="H69" i="5"/>
  <c r="H117" i="5"/>
  <c r="G196" i="5"/>
  <c r="H13" i="5" s="1"/>
  <c r="H26" i="5"/>
  <c r="H42" i="5"/>
  <c r="H50" i="5"/>
  <c r="H58" i="5"/>
  <c r="H74" i="5"/>
  <c r="H82" i="5"/>
  <c r="H90" i="5"/>
  <c r="H106" i="5"/>
  <c r="H114" i="5"/>
  <c r="H122" i="5"/>
  <c r="H138" i="5"/>
  <c r="H146" i="5"/>
  <c r="H154" i="5"/>
  <c r="H170" i="5"/>
  <c r="H178" i="5"/>
  <c r="H186" i="5"/>
  <c r="G196" i="4"/>
  <c r="G196" i="3"/>
  <c r="H122" i="3" s="1"/>
  <c r="G64" i="1"/>
  <c r="H164" i="5" l="1"/>
  <c r="H148" i="5"/>
  <c r="H132" i="5"/>
  <c r="H116" i="5"/>
  <c r="H100" i="5"/>
  <c r="H84" i="5"/>
  <c r="H68" i="5"/>
  <c r="H52" i="5"/>
  <c r="H36" i="5"/>
  <c r="H184" i="5"/>
  <c r="H160" i="5"/>
  <c r="H133" i="5"/>
  <c r="H96" i="5"/>
  <c r="H45" i="5"/>
  <c r="H182" i="5"/>
  <c r="H150" i="5"/>
  <c r="H118" i="5"/>
  <c r="H86" i="5"/>
  <c r="H54" i="5"/>
  <c r="H192" i="5"/>
  <c r="H144" i="5"/>
  <c r="H109" i="5"/>
  <c r="H72" i="5"/>
  <c r="H29" i="5"/>
  <c r="H17" i="5"/>
  <c r="H194" i="5"/>
  <c r="H162" i="5"/>
  <c r="H130" i="5"/>
  <c r="H98" i="5"/>
  <c r="H66" i="5"/>
  <c r="H34" i="5"/>
  <c r="H88" i="5"/>
  <c r="H193" i="5"/>
  <c r="H177" i="5"/>
  <c r="H161" i="5"/>
  <c r="H145" i="5"/>
  <c r="H129" i="5"/>
  <c r="H113" i="5"/>
  <c r="H97" i="5"/>
  <c r="H81" i="5"/>
  <c r="H65" i="5"/>
  <c r="H49" i="5"/>
  <c r="H33" i="5"/>
  <c r="H181" i="5"/>
  <c r="H157" i="5"/>
  <c r="H125" i="5"/>
  <c r="H85" i="5"/>
  <c r="H40" i="5"/>
  <c r="H174" i="5"/>
  <c r="H142" i="5"/>
  <c r="H110" i="5"/>
  <c r="H78" i="5"/>
  <c r="H46" i="5"/>
  <c r="H173" i="5"/>
  <c r="H136" i="5"/>
  <c r="H101" i="5"/>
  <c r="H64" i="5"/>
  <c r="H25" i="5"/>
  <c r="H191" i="5"/>
  <c r="H183" i="5"/>
  <c r="H175" i="5"/>
  <c r="H167" i="5"/>
  <c r="H159" i="5"/>
  <c r="H151" i="5"/>
  <c r="H143" i="5"/>
  <c r="H135" i="5"/>
  <c r="H127" i="5"/>
  <c r="H119" i="5"/>
  <c r="H111" i="5"/>
  <c r="H103" i="5"/>
  <c r="H95" i="5"/>
  <c r="H87" i="5"/>
  <c r="H79" i="5"/>
  <c r="H71" i="5"/>
  <c r="H63" i="5"/>
  <c r="H55" i="5"/>
  <c r="H47" i="5"/>
  <c r="H39" i="5"/>
  <c r="H31" i="5"/>
  <c r="H23" i="5"/>
  <c r="H19" i="5"/>
  <c r="H15" i="5"/>
  <c r="H11" i="5"/>
  <c r="H7" i="5"/>
  <c r="H3" i="5"/>
  <c r="H14" i="5"/>
  <c r="H10" i="5"/>
  <c r="H24" i="5"/>
  <c r="H20" i="5"/>
  <c r="H16" i="5"/>
  <c r="H12" i="5"/>
  <c r="H8" i="5"/>
  <c r="H4" i="5"/>
  <c r="H18" i="5"/>
  <c r="H6" i="5"/>
  <c r="H2" i="5"/>
  <c r="I2" i="5" s="1"/>
  <c r="H187" i="5"/>
  <c r="H179" i="5"/>
  <c r="H171" i="5"/>
  <c r="H163" i="5"/>
  <c r="H155" i="5"/>
  <c r="H147" i="5"/>
  <c r="H139" i="5"/>
  <c r="H131" i="5"/>
  <c r="H123" i="5"/>
  <c r="H115" i="5"/>
  <c r="H107" i="5"/>
  <c r="H99" i="5"/>
  <c r="H91" i="5"/>
  <c r="H83" i="5"/>
  <c r="H75" i="5"/>
  <c r="H67" i="5"/>
  <c r="H59" i="5"/>
  <c r="H51" i="5"/>
  <c r="H43" i="5"/>
  <c r="H35" i="5"/>
  <c r="H22" i="5"/>
  <c r="H53" i="5"/>
  <c r="H185" i="5"/>
  <c r="H169" i="5"/>
  <c r="H153" i="5"/>
  <c r="H137" i="5"/>
  <c r="H121" i="5"/>
  <c r="H105" i="5"/>
  <c r="H89" i="5"/>
  <c r="H73" i="5"/>
  <c r="H57" i="5"/>
  <c r="H41" i="5"/>
  <c r="H189" i="5"/>
  <c r="H168" i="5"/>
  <c r="H141" i="5"/>
  <c r="H104" i="5"/>
  <c r="H61" i="5"/>
  <c r="H190" i="5"/>
  <c r="H158" i="5"/>
  <c r="H126" i="5"/>
  <c r="H94" i="5"/>
  <c r="H62" i="5"/>
  <c r="H30" i="5"/>
  <c r="H152" i="5"/>
  <c r="H120" i="5"/>
  <c r="H80" i="5"/>
  <c r="H48" i="5"/>
  <c r="H21" i="5"/>
  <c r="H5" i="5"/>
  <c r="H194" i="4"/>
  <c r="H190" i="4"/>
  <c r="H186" i="4"/>
  <c r="H182" i="4"/>
  <c r="H178" i="4"/>
  <c r="H174" i="4"/>
  <c r="H170" i="4"/>
  <c r="H166" i="4"/>
  <c r="H162" i="4"/>
  <c r="H158" i="4"/>
  <c r="H154" i="4"/>
  <c r="H150" i="4"/>
  <c r="H146" i="4"/>
  <c r="H142" i="4"/>
  <c r="H138" i="4"/>
  <c r="H134" i="4"/>
  <c r="H130" i="4"/>
  <c r="H126" i="4"/>
  <c r="H122" i="4"/>
  <c r="H118" i="4"/>
  <c r="H114" i="4"/>
  <c r="H110" i="4"/>
  <c r="H106" i="4"/>
  <c r="H102" i="4"/>
  <c r="H98" i="4"/>
  <c r="H94" i="4"/>
  <c r="H90" i="4"/>
  <c r="H86" i="4"/>
  <c r="H82" i="4"/>
  <c r="H78" i="4"/>
  <c r="H74" i="4"/>
  <c r="H70" i="4"/>
  <c r="H66" i="4"/>
  <c r="H62" i="4"/>
  <c r="H58" i="4"/>
  <c r="H54" i="4"/>
  <c r="H50" i="4"/>
  <c r="H193" i="4"/>
  <c r="H189" i="4"/>
  <c r="H185" i="4"/>
  <c r="H181" i="4"/>
  <c r="H177" i="4"/>
  <c r="H173" i="4"/>
  <c r="H169" i="4"/>
  <c r="H165" i="4"/>
  <c r="H161" i="4"/>
  <c r="H157" i="4"/>
  <c r="H153" i="4"/>
  <c r="H149" i="4"/>
  <c r="H145" i="4"/>
  <c r="H141" i="4"/>
  <c r="H137" i="4"/>
  <c r="H133" i="4"/>
  <c r="H129" i="4"/>
  <c r="H125" i="4"/>
  <c r="H121" i="4"/>
  <c r="H117" i="4"/>
  <c r="H113" i="4"/>
  <c r="H109" i="4"/>
  <c r="H105" i="4"/>
  <c r="H101" i="4"/>
  <c r="H97" i="4"/>
  <c r="H93" i="4"/>
  <c r="H89" i="4"/>
  <c r="H85" i="4"/>
  <c r="H81" i="4"/>
  <c r="H77" i="4"/>
  <c r="H73" i="4"/>
  <c r="H69" i="4"/>
  <c r="H65" i="4"/>
  <c r="H61" i="4"/>
  <c r="H57" i="4"/>
  <c r="H53" i="4"/>
  <c r="H49" i="4"/>
  <c r="H45" i="4"/>
  <c r="H41" i="4"/>
  <c r="H37" i="4"/>
  <c r="H33" i="4"/>
  <c r="H29" i="4"/>
  <c r="H24" i="4"/>
  <c r="H21" i="4"/>
  <c r="H16" i="4"/>
  <c r="H13" i="4"/>
  <c r="H8" i="4"/>
  <c r="H5" i="4"/>
  <c r="H22" i="4"/>
  <c r="H14" i="4"/>
  <c r="H6" i="4"/>
  <c r="H25" i="4"/>
  <c r="H192" i="4"/>
  <c r="H184" i="4"/>
  <c r="H176" i="4"/>
  <c r="H168" i="4"/>
  <c r="H160" i="4"/>
  <c r="H152" i="4"/>
  <c r="H144" i="4"/>
  <c r="H136" i="4"/>
  <c r="H128" i="4"/>
  <c r="H120" i="4"/>
  <c r="H112" i="4"/>
  <c r="H104" i="4"/>
  <c r="H96" i="4"/>
  <c r="H88" i="4"/>
  <c r="H80" i="4"/>
  <c r="H72" i="4"/>
  <c r="H64" i="4"/>
  <c r="H56" i="4"/>
  <c r="H48" i="4"/>
  <c r="H40" i="4"/>
  <c r="H32" i="4"/>
  <c r="H18" i="4"/>
  <c r="H2" i="4"/>
  <c r="I2" i="4" s="1"/>
  <c r="I3" i="4" s="1"/>
  <c r="I4" i="4" s="1"/>
  <c r="I5" i="4" s="1"/>
  <c r="I6" i="4" s="1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I72" i="4" s="1"/>
  <c r="I73" i="4" s="1"/>
  <c r="I74" i="4" s="1"/>
  <c r="I75" i="4" s="1"/>
  <c r="I76" i="4" s="1"/>
  <c r="I77" i="4" s="1"/>
  <c r="I78" i="4" s="1"/>
  <c r="I79" i="4" s="1"/>
  <c r="I80" i="4" s="1"/>
  <c r="I81" i="4" s="1"/>
  <c r="I82" i="4" s="1"/>
  <c r="I83" i="4" s="1"/>
  <c r="I84" i="4" s="1"/>
  <c r="I85" i="4" s="1"/>
  <c r="I86" i="4" s="1"/>
  <c r="I87" i="4" s="1"/>
  <c r="I88" i="4" s="1"/>
  <c r="I89" i="4" s="1"/>
  <c r="I90" i="4" s="1"/>
  <c r="I91" i="4" s="1"/>
  <c r="I92" i="4" s="1"/>
  <c r="I93" i="4" s="1"/>
  <c r="I94" i="4" s="1"/>
  <c r="I95" i="4" s="1"/>
  <c r="I96" i="4" s="1"/>
  <c r="I97" i="4" s="1"/>
  <c r="I98" i="4" s="1"/>
  <c r="I99" i="4" s="1"/>
  <c r="I100" i="4" s="1"/>
  <c r="I101" i="4" s="1"/>
  <c r="I102" i="4" s="1"/>
  <c r="I103" i="4" s="1"/>
  <c r="I104" i="4" s="1"/>
  <c r="I105" i="4" s="1"/>
  <c r="I106" i="4" s="1"/>
  <c r="I107" i="4" s="1"/>
  <c r="I108" i="4" s="1"/>
  <c r="I109" i="4" s="1"/>
  <c r="I110" i="4" s="1"/>
  <c r="I111" i="4" s="1"/>
  <c r="I112" i="4" s="1"/>
  <c r="I113" i="4" s="1"/>
  <c r="I114" i="4" s="1"/>
  <c r="I115" i="4" s="1"/>
  <c r="I116" i="4" s="1"/>
  <c r="I117" i="4" s="1"/>
  <c r="I118" i="4" s="1"/>
  <c r="I119" i="4" s="1"/>
  <c r="I120" i="4" s="1"/>
  <c r="I121" i="4" s="1"/>
  <c r="I122" i="4" s="1"/>
  <c r="I123" i="4" s="1"/>
  <c r="I124" i="4" s="1"/>
  <c r="I125" i="4" s="1"/>
  <c r="I126" i="4" s="1"/>
  <c r="I127" i="4" s="1"/>
  <c r="I128" i="4" s="1"/>
  <c r="I129" i="4" s="1"/>
  <c r="I130" i="4" s="1"/>
  <c r="I131" i="4" s="1"/>
  <c r="I132" i="4" s="1"/>
  <c r="I133" i="4" s="1"/>
  <c r="I134" i="4" s="1"/>
  <c r="I135" i="4" s="1"/>
  <c r="I136" i="4" s="1"/>
  <c r="I137" i="4" s="1"/>
  <c r="I138" i="4" s="1"/>
  <c r="I139" i="4" s="1"/>
  <c r="I140" i="4" s="1"/>
  <c r="I141" i="4" s="1"/>
  <c r="I142" i="4" s="1"/>
  <c r="I143" i="4" s="1"/>
  <c r="I144" i="4" s="1"/>
  <c r="I145" i="4" s="1"/>
  <c r="I146" i="4" s="1"/>
  <c r="I147" i="4" s="1"/>
  <c r="I148" i="4" s="1"/>
  <c r="I149" i="4" s="1"/>
  <c r="I150" i="4" s="1"/>
  <c r="I151" i="4" s="1"/>
  <c r="I152" i="4" s="1"/>
  <c r="I153" i="4" s="1"/>
  <c r="I154" i="4" s="1"/>
  <c r="I155" i="4" s="1"/>
  <c r="I156" i="4" s="1"/>
  <c r="I157" i="4" s="1"/>
  <c r="I158" i="4" s="1"/>
  <c r="I159" i="4" s="1"/>
  <c r="I160" i="4" s="1"/>
  <c r="I161" i="4" s="1"/>
  <c r="I162" i="4" s="1"/>
  <c r="I163" i="4" s="1"/>
  <c r="I164" i="4" s="1"/>
  <c r="I165" i="4" s="1"/>
  <c r="I166" i="4" s="1"/>
  <c r="I167" i="4" s="1"/>
  <c r="I168" i="4" s="1"/>
  <c r="I169" i="4" s="1"/>
  <c r="I170" i="4" s="1"/>
  <c r="I171" i="4" s="1"/>
  <c r="I172" i="4" s="1"/>
  <c r="I173" i="4" s="1"/>
  <c r="I174" i="4" s="1"/>
  <c r="I175" i="4" s="1"/>
  <c r="I176" i="4" s="1"/>
  <c r="I177" i="4" s="1"/>
  <c r="I178" i="4" s="1"/>
  <c r="I179" i="4" s="1"/>
  <c r="I180" i="4" s="1"/>
  <c r="I181" i="4" s="1"/>
  <c r="I182" i="4" s="1"/>
  <c r="I183" i="4" s="1"/>
  <c r="I184" i="4" s="1"/>
  <c r="I185" i="4" s="1"/>
  <c r="I186" i="4" s="1"/>
  <c r="I187" i="4" s="1"/>
  <c r="I188" i="4" s="1"/>
  <c r="I189" i="4" s="1"/>
  <c r="I190" i="4" s="1"/>
  <c r="I191" i="4" s="1"/>
  <c r="I192" i="4" s="1"/>
  <c r="I193" i="4" s="1"/>
  <c r="I194" i="4" s="1"/>
  <c r="H10" i="4"/>
  <c r="H15" i="4"/>
  <c r="H172" i="4"/>
  <c r="H108" i="4"/>
  <c r="H44" i="4"/>
  <c r="H167" i="4"/>
  <c r="H135" i="4"/>
  <c r="H103" i="4"/>
  <c r="H71" i="4"/>
  <c r="H39" i="4"/>
  <c r="H30" i="4"/>
  <c r="H12" i="4"/>
  <c r="H4" i="4"/>
  <c r="H132" i="4"/>
  <c r="H100" i="4"/>
  <c r="H28" i="4"/>
  <c r="H163" i="4"/>
  <c r="H131" i="4"/>
  <c r="H99" i="4"/>
  <c r="H83" i="4"/>
  <c r="H67" i="4"/>
  <c r="H51" i="4"/>
  <c r="H35" i="4"/>
  <c r="H34" i="4"/>
  <c r="H19" i="4"/>
  <c r="H38" i="4"/>
  <c r="H9" i="4"/>
  <c r="H188" i="4"/>
  <c r="H156" i="4"/>
  <c r="H124" i="4"/>
  <c r="H92" i="4"/>
  <c r="H60" i="4"/>
  <c r="H20" i="4"/>
  <c r="H187" i="4"/>
  <c r="H171" i="4"/>
  <c r="H155" i="4"/>
  <c r="H139" i="4"/>
  <c r="H123" i="4"/>
  <c r="H107" i="4"/>
  <c r="H91" i="4"/>
  <c r="H75" i="4"/>
  <c r="H59" i="4"/>
  <c r="H43" i="4"/>
  <c r="H27" i="4"/>
  <c r="H3" i="4"/>
  <c r="H17" i="4"/>
  <c r="H140" i="4"/>
  <c r="H76" i="4"/>
  <c r="H183" i="4"/>
  <c r="H151" i="4"/>
  <c r="H119" i="4"/>
  <c r="H87" i="4"/>
  <c r="H55" i="4"/>
  <c r="H42" i="4"/>
  <c r="H46" i="4"/>
  <c r="H164" i="4"/>
  <c r="H68" i="4"/>
  <c r="H179" i="4"/>
  <c r="H147" i="4"/>
  <c r="H115" i="4"/>
  <c r="H191" i="4"/>
  <c r="H175" i="4"/>
  <c r="H159" i="4"/>
  <c r="H143" i="4"/>
  <c r="H127" i="4"/>
  <c r="H111" i="4"/>
  <c r="H95" i="4"/>
  <c r="H79" i="4"/>
  <c r="H63" i="4"/>
  <c r="H47" i="4"/>
  <c r="H31" i="4"/>
  <c r="H26" i="4"/>
  <c r="H11" i="4"/>
  <c r="H23" i="4"/>
  <c r="H36" i="4"/>
  <c r="H180" i="4"/>
  <c r="H148" i="4"/>
  <c r="H116" i="4"/>
  <c r="H84" i="4"/>
  <c r="H52" i="4"/>
  <c r="H7" i="4"/>
  <c r="H131" i="3"/>
  <c r="H78" i="3"/>
  <c r="H142" i="3"/>
  <c r="H47" i="3"/>
  <c r="H18" i="3"/>
  <c r="H23" i="3"/>
  <c r="H82" i="3"/>
  <c r="H40" i="3"/>
  <c r="H104" i="3"/>
  <c r="H168" i="3"/>
  <c r="H41" i="3"/>
  <c r="H105" i="3"/>
  <c r="H193" i="3"/>
  <c r="H11" i="3"/>
  <c r="H75" i="3"/>
  <c r="H139" i="3"/>
  <c r="H7" i="3"/>
  <c r="H191" i="3"/>
  <c r="H14" i="3"/>
  <c r="H86" i="3"/>
  <c r="H150" i="3"/>
  <c r="H63" i="3"/>
  <c r="H42" i="3"/>
  <c r="H79" i="3"/>
  <c r="H114" i="3"/>
  <c r="H48" i="3"/>
  <c r="H112" i="3"/>
  <c r="H176" i="3"/>
  <c r="H49" i="3"/>
  <c r="H113" i="3"/>
  <c r="H10" i="3"/>
  <c r="H6" i="3"/>
  <c r="H83" i="3"/>
  <c r="H177" i="3"/>
  <c r="H158" i="3"/>
  <c r="H103" i="3"/>
  <c r="H120" i="3"/>
  <c r="H57" i="3"/>
  <c r="H27" i="3"/>
  <c r="H55" i="3"/>
  <c r="H38" i="3"/>
  <c r="H166" i="3"/>
  <c r="H111" i="3"/>
  <c r="H98" i="3"/>
  <c r="H135" i="3"/>
  <c r="H178" i="3"/>
  <c r="H64" i="3"/>
  <c r="H128" i="3"/>
  <c r="H192" i="3"/>
  <c r="H65" i="3"/>
  <c r="H129" i="3"/>
  <c r="H74" i="3"/>
  <c r="H3" i="3"/>
  <c r="H182" i="3"/>
  <c r="H19" i="3"/>
  <c r="H39" i="3"/>
  <c r="H94" i="3"/>
  <c r="H66" i="3"/>
  <c r="H56" i="3"/>
  <c r="H184" i="3"/>
  <c r="H34" i="3"/>
  <c r="H155" i="3"/>
  <c r="H102" i="3"/>
  <c r="H35" i="3"/>
  <c r="H99" i="3"/>
  <c r="H163" i="3"/>
  <c r="H71" i="3"/>
  <c r="H58" i="3"/>
  <c r="H46" i="3"/>
  <c r="H110" i="3"/>
  <c r="H174" i="3"/>
  <c r="H127" i="3"/>
  <c r="H130" i="3"/>
  <c r="H159" i="3"/>
  <c r="H8" i="3"/>
  <c r="H72" i="3"/>
  <c r="H136" i="3"/>
  <c r="H9" i="3"/>
  <c r="H73" i="3"/>
  <c r="H137" i="3"/>
  <c r="H90" i="3"/>
  <c r="H67" i="3"/>
  <c r="H167" i="3"/>
  <c r="H147" i="3"/>
  <c r="H22" i="3"/>
  <c r="H87" i="3"/>
  <c r="H146" i="3"/>
  <c r="H121" i="3"/>
  <c r="H91" i="3"/>
  <c r="H26" i="3"/>
  <c r="H43" i="3"/>
  <c r="H107" i="3"/>
  <c r="H171" i="3"/>
  <c r="H95" i="3"/>
  <c r="H106" i="3"/>
  <c r="H54" i="3"/>
  <c r="H118" i="3"/>
  <c r="H190" i="3"/>
  <c r="H151" i="3"/>
  <c r="H154" i="3"/>
  <c r="H183" i="3"/>
  <c r="H16" i="3"/>
  <c r="H80" i="3"/>
  <c r="H144" i="3"/>
  <c r="H17" i="3"/>
  <c r="H81" i="3"/>
  <c r="H145" i="3"/>
  <c r="H28" i="3"/>
  <c r="H68" i="3"/>
  <c r="H108" i="3"/>
  <c r="H140" i="3"/>
  <c r="H172" i="3"/>
  <c r="H5" i="3"/>
  <c r="H13" i="3"/>
  <c r="H21" i="3"/>
  <c r="H29" i="3"/>
  <c r="H37" i="3"/>
  <c r="H45" i="3"/>
  <c r="H53" i="3"/>
  <c r="H61" i="3"/>
  <c r="H69" i="3"/>
  <c r="H77" i="3"/>
  <c r="H85" i="3"/>
  <c r="H93" i="3"/>
  <c r="H101" i="3"/>
  <c r="H109" i="3"/>
  <c r="H117" i="3"/>
  <c r="H125" i="3"/>
  <c r="H133" i="3"/>
  <c r="H141" i="3"/>
  <c r="H149" i="3"/>
  <c r="H157" i="3"/>
  <c r="H165" i="3"/>
  <c r="H173" i="3"/>
  <c r="H181" i="3"/>
  <c r="H189" i="3"/>
  <c r="H20" i="3"/>
  <c r="H36" i="3"/>
  <c r="H60" i="3"/>
  <c r="H76" i="3"/>
  <c r="H100" i="3"/>
  <c r="H132" i="3"/>
  <c r="H164" i="3"/>
  <c r="H4" i="3"/>
  <c r="H52" i="3"/>
  <c r="H92" i="3"/>
  <c r="H124" i="3"/>
  <c r="H156" i="3"/>
  <c r="H188" i="3"/>
  <c r="H12" i="3"/>
  <c r="H44" i="3"/>
  <c r="H84" i="3"/>
  <c r="H116" i="3"/>
  <c r="H148" i="3"/>
  <c r="H180" i="3"/>
  <c r="H51" i="3"/>
  <c r="H115" i="3"/>
  <c r="H179" i="3"/>
  <c r="H119" i="3"/>
  <c r="H138" i="3"/>
  <c r="H62" i="3"/>
  <c r="H126" i="3"/>
  <c r="H15" i="3"/>
  <c r="H175" i="3"/>
  <c r="H194" i="3"/>
  <c r="H169" i="3"/>
  <c r="H24" i="3"/>
  <c r="H88" i="3"/>
  <c r="H152" i="3"/>
  <c r="H25" i="3"/>
  <c r="H89" i="3"/>
  <c r="H153" i="3"/>
  <c r="H162" i="3"/>
  <c r="H2" i="3"/>
  <c r="I2" i="3" s="1"/>
  <c r="I3" i="3" s="1"/>
  <c r="H59" i="3"/>
  <c r="H123" i="3"/>
  <c r="H187" i="3"/>
  <c r="H143" i="3"/>
  <c r="H170" i="3"/>
  <c r="H70" i="3"/>
  <c r="H134" i="3"/>
  <c r="H31" i="3"/>
  <c r="H161" i="3"/>
  <c r="H30" i="3"/>
  <c r="H50" i="3"/>
  <c r="H32" i="3"/>
  <c r="H96" i="3"/>
  <c r="H160" i="3"/>
  <c r="H33" i="3"/>
  <c r="H97" i="3"/>
  <c r="H185" i="3"/>
  <c r="H186" i="3"/>
  <c r="I3" i="5" l="1"/>
  <c r="I4" i="5" s="1"/>
  <c r="I5" i="5" s="1"/>
  <c r="I6" i="5" s="1"/>
  <c r="I7" i="5" s="1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I27" i="5" s="1"/>
  <c r="I28" i="5" s="1"/>
  <c r="I29" i="5" s="1"/>
  <c r="I30" i="5" s="1"/>
  <c r="I31" i="5" s="1"/>
  <c r="I32" i="5" s="1"/>
  <c r="I33" i="5" s="1"/>
  <c r="I34" i="5" s="1"/>
  <c r="I35" i="5" s="1"/>
  <c r="I36" i="5" s="1"/>
  <c r="I37" i="5" s="1"/>
  <c r="I38" i="5" s="1"/>
  <c r="I39" i="5" s="1"/>
  <c r="I40" i="5" s="1"/>
  <c r="I41" i="5" s="1"/>
  <c r="I42" i="5" s="1"/>
  <c r="I43" i="5" s="1"/>
  <c r="I44" i="5" s="1"/>
  <c r="I45" i="5" s="1"/>
  <c r="I46" i="5" s="1"/>
  <c r="I47" i="5" s="1"/>
  <c r="I48" i="5" s="1"/>
  <c r="I49" i="5" s="1"/>
  <c r="I50" i="5" s="1"/>
  <c r="I51" i="5" s="1"/>
  <c r="I52" i="5" s="1"/>
  <c r="I53" i="5" s="1"/>
  <c r="I54" i="5" s="1"/>
  <c r="I55" i="5" s="1"/>
  <c r="I56" i="5" s="1"/>
  <c r="I57" i="5" s="1"/>
  <c r="I58" i="5" s="1"/>
  <c r="I59" i="5" s="1"/>
  <c r="I60" i="5" s="1"/>
  <c r="I61" i="5" s="1"/>
  <c r="I62" i="5" s="1"/>
  <c r="I63" i="5" s="1"/>
  <c r="I64" i="5" s="1"/>
  <c r="I65" i="5" s="1"/>
  <c r="I66" i="5" s="1"/>
  <c r="I67" i="5" s="1"/>
  <c r="I68" i="5" s="1"/>
  <c r="I69" i="5" s="1"/>
  <c r="I70" i="5" s="1"/>
  <c r="I71" i="5" s="1"/>
  <c r="I72" i="5" s="1"/>
  <c r="I73" i="5" s="1"/>
  <c r="I74" i="5" s="1"/>
  <c r="I75" i="5" s="1"/>
  <c r="I76" i="5" s="1"/>
  <c r="I77" i="5" s="1"/>
  <c r="I78" i="5" s="1"/>
  <c r="I79" i="5" s="1"/>
  <c r="I80" i="5" s="1"/>
  <c r="I81" i="5" s="1"/>
  <c r="I82" i="5" s="1"/>
  <c r="I83" i="5" s="1"/>
  <c r="I84" i="5" s="1"/>
  <c r="I85" i="5" s="1"/>
  <c r="I86" i="5" s="1"/>
  <c r="I87" i="5" s="1"/>
  <c r="I88" i="5" s="1"/>
  <c r="I89" i="5" s="1"/>
  <c r="I90" i="5" s="1"/>
  <c r="I91" i="5" s="1"/>
  <c r="I92" i="5" s="1"/>
  <c r="I93" i="5" s="1"/>
  <c r="I94" i="5" s="1"/>
  <c r="I95" i="5" s="1"/>
  <c r="I96" i="5" s="1"/>
  <c r="I97" i="5" s="1"/>
  <c r="I98" i="5" s="1"/>
  <c r="I99" i="5" s="1"/>
  <c r="I100" i="5" s="1"/>
  <c r="I101" i="5" s="1"/>
  <c r="I102" i="5" s="1"/>
  <c r="I103" i="5" s="1"/>
  <c r="I104" i="5" s="1"/>
  <c r="I105" i="5" s="1"/>
  <c r="I106" i="5" s="1"/>
  <c r="I107" i="5" s="1"/>
  <c r="I108" i="5" s="1"/>
  <c r="I109" i="5" s="1"/>
  <c r="I110" i="5" s="1"/>
  <c r="I111" i="5" s="1"/>
  <c r="I112" i="5" s="1"/>
  <c r="I113" i="5" s="1"/>
  <c r="I114" i="5" s="1"/>
  <c r="I115" i="5" s="1"/>
  <c r="I116" i="5" s="1"/>
  <c r="I117" i="5" s="1"/>
  <c r="I118" i="5" s="1"/>
  <c r="I119" i="5" s="1"/>
  <c r="I120" i="5" s="1"/>
  <c r="I121" i="5" s="1"/>
  <c r="I122" i="5" s="1"/>
  <c r="I123" i="5" s="1"/>
  <c r="I124" i="5" s="1"/>
  <c r="I125" i="5" s="1"/>
  <c r="I126" i="5" s="1"/>
  <c r="I127" i="5" s="1"/>
  <c r="I128" i="5" s="1"/>
  <c r="I129" i="5" s="1"/>
  <c r="I130" i="5" s="1"/>
  <c r="I131" i="5" s="1"/>
  <c r="I132" i="5" s="1"/>
  <c r="I133" i="5" s="1"/>
  <c r="I134" i="5" s="1"/>
  <c r="I135" i="5" s="1"/>
  <c r="I136" i="5" s="1"/>
  <c r="I137" i="5" s="1"/>
  <c r="I138" i="5" s="1"/>
  <c r="I139" i="5" s="1"/>
  <c r="I140" i="5" s="1"/>
  <c r="I141" i="5" s="1"/>
  <c r="I142" i="5" s="1"/>
  <c r="I143" i="5" s="1"/>
  <c r="I144" i="5" s="1"/>
  <c r="I145" i="5" s="1"/>
  <c r="I146" i="5" s="1"/>
  <c r="I147" i="5" s="1"/>
  <c r="I148" i="5" s="1"/>
  <c r="I149" i="5" s="1"/>
  <c r="I150" i="5" s="1"/>
  <c r="I151" i="5" s="1"/>
  <c r="I152" i="5" s="1"/>
  <c r="I153" i="5" s="1"/>
  <c r="I154" i="5" s="1"/>
  <c r="I155" i="5" s="1"/>
  <c r="I156" i="5" s="1"/>
  <c r="I157" i="5" s="1"/>
  <c r="I158" i="5" s="1"/>
  <c r="I159" i="5" s="1"/>
  <c r="I160" i="5" s="1"/>
  <c r="I161" i="5" s="1"/>
  <c r="I162" i="5" s="1"/>
  <c r="I163" i="5" s="1"/>
  <c r="I164" i="5" s="1"/>
  <c r="I165" i="5" s="1"/>
  <c r="I166" i="5" s="1"/>
  <c r="I167" i="5" s="1"/>
  <c r="I168" i="5" s="1"/>
  <c r="I169" i="5" s="1"/>
  <c r="I170" i="5" s="1"/>
  <c r="I171" i="5" s="1"/>
  <c r="I172" i="5" s="1"/>
  <c r="I173" i="5" s="1"/>
  <c r="I174" i="5" s="1"/>
  <c r="I175" i="5" s="1"/>
  <c r="I176" i="5" s="1"/>
  <c r="I177" i="5" s="1"/>
  <c r="I178" i="5" s="1"/>
  <c r="I179" i="5" s="1"/>
  <c r="I180" i="5" s="1"/>
  <c r="I181" i="5" s="1"/>
  <c r="I182" i="5" s="1"/>
  <c r="I183" i="5" s="1"/>
  <c r="I184" i="5" s="1"/>
  <c r="I185" i="5" s="1"/>
  <c r="I186" i="5" s="1"/>
  <c r="I187" i="5" s="1"/>
  <c r="I188" i="5" s="1"/>
  <c r="I189" i="5" s="1"/>
  <c r="I190" i="5" s="1"/>
  <c r="I191" i="5" s="1"/>
  <c r="I192" i="5" s="1"/>
  <c r="I193" i="5" s="1"/>
  <c r="I194" i="5" s="1"/>
  <c r="I4" i="3"/>
  <c r="I5" i="3" s="1"/>
  <c r="I6" i="3" s="1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1" i="3" s="1"/>
  <c r="I52" i="3" s="1"/>
  <c r="I53" i="3" s="1"/>
  <c r="I54" i="3" s="1"/>
  <c r="I55" i="3" s="1"/>
  <c r="I56" i="3" s="1"/>
  <c r="I57" i="3" s="1"/>
  <c r="I58" i="3" s="1"/>
  <c r="I59" i="3" s="1"/>
  <c r="I60" i="3" s="1"/>
  <c r="I61" i="3" s="1"/>
  <c r="I62" i="3" s="1"/>
  <c r="I63" i="3" s="1"/>
  <c r="I64" i="3" s="1"/>
  <c r="I65" i="3" s="1"/>
  <c r="I66" i="3" s="1"/>
  <c r="I67" i="3" s="1"/>
  <c r="I68" i="3" s="1"/>
  <c r="I69" i="3" s="1"/>
  <c r="I70" i="3" s="1"/>
  <c r="I71" i="3" s="1"/>
  <c r="I72" i="3" s="1"/>
  <c r="I73" i="3" s="1"/>
  <c r="I74" i="3" s="1"/>
  <c r="I75" i="3" s="1"/>
  <c r="I76" i="3" s="1"/>
  <c r="I77" i="3" s="1"/>
  <c r="I78" i="3" s="1"/>
  <c r="I79" i="3" s="1"/>
  <c r="I80" i="3" s="1"/>
  <c r="I81" i="3" s="1"/>
  <c r="I82" i="3" s="1"/>
  <c r="I83" i="3" s="1"/>
  <c r="I84" i="3" s="1"/>
  <c r="I85" i="3" s="1"/>
  <c r="I86" i="3" s="1"/>
  <c r="I87" i="3" s="1"/>
  <c r="I88" i="3" s="1"/>
  <c r="I89" i="3" s="1"/>
  <c r="I90" i="3" s="1"/>
  <c r="I91" i="3" s="1"/>
  <c r="I92" i="3" s="1"/>
  <c r="I93" i="3" s="1"/>
  <c r="I94" i="3" s="1"/>
  <c r="I95" i="3" s="1"/>
  <c r="I96" i="3" s="1"/>
  <c r="I97" i="3" s="1"/>
  <c r="I98" i="3" s="1"/>
  <c r="I99" i="3" s="1"/>
  <c r="I100" i="3" s="1"/>
  <c r="I101" i="3" s="1"/>
  <c r="I102" i="3" s="1"/>
  <c r="I103" i="3" s="1"/>
  <c r="I104" i="3" s="1"/>
  <c r="I105" i="3" s="1"/>
  <c r="I106" i="3" s="1"/>
  <c r="I107" i="3" s="1"/>
  <c r="I108" i="3" s="1"/>
  <c r="I109" i="3" s="1"/>
  <c r="I110" i="3" s="1"/>
  <c r="I111" i="3" s="1"/>
  <c r="I112" i="3" s="1"/>
  <c r="I113" i="3" s="1"/>
  <c r="I114" i="3" s="1"/>
  <c r="I115" i="3" s="1"/>
  <c r="I116" i="3" s="1"/>
  <c r="I117" i="3" s="1"/>
  <c r="I118" i="3" s="1"/>
  <c r="I119" i="3" s="1"/>
  <c r="I120" i="3" s="1"/>
  <c r="I121" i="3" s="1"/>
  <c r="I122" i="3" s="1"/>
  <c r="I123" i="3" s="1"/>
  <c r="I124" i="3" s="1"/>
  <c r="I125" i="3" s="1"/>
  <c r="I126" i="3" s="1"/>
  <c r="I127" i="3" s="1"/>
  <c r="I128" i="3" s="1"/>
  <c r="I129" i="3" s="1"/>
  <c r="I130" i="3" s="1"/>
  <c r="I131" i="3" s="1"/>
  <c r="I132" i="3" s="1"/>
  <c r="I133" i="3" s="1"/>
  <c r="I134" i="3" s="1"/>
  <c r="I135" i="3" s="1"/>
  <c r="I136" i="3" s="1"/>
  <c r="I137" i="3" s="1"/>
  <c r="I138" i="3" s="1"/>
  <c r="I139" i="3" s="1"/>
  <c r="I140" i="3" s="1"/>
  <c r="I141" i="3" s="1"/>
  <c r="I142" i="3" s="1"/>
  <c r="I143" i="3" s="1"/>
  <c r="I144" i="3" s="1"/>
  <c r="I145" i="3" s="1"/>
  <c r="I146" i="3" s="1"/>
  <c r="I147" i="3" s="1"/>
  <c r="I148" i="3" s="1"/>
  <c r="I149" i="3" s="1"/>
  <c r="I150" i="3" s="1"/>
  <c r="I151" i="3" s="1"/>
  <c r="I152" i="3" s="1"/>
  <c r="I153" i="3" s="1"/>
  <c r="I154" i="3" s="1"/>
  <c r="I155" i="3" s="1"/>
  <c r="I156" i="3" s="1"/>
  <c r="I157" i="3" s="1"/>
  <c r="I158" i="3" s="1"/>
  <c r="I159" i="3" s="1"/>
  <c r="I160" i="3" s="1"/>
  <c r="I161" i="3" s="1"/>
  <c r="I162" i="3" s="1"/>
  <c r="I163" i="3" s="1"/>
  <c r="I164" i="3" s="1"/>
  <c r="I165" i="3" s="1"/>
  <c r="I166" i="3" s="1"/>
  <c r="I167" i="3" s="1"/>
  <c r="I168" i="3" s="1"/>
  <c r="I169" i="3" s="1"/>
  <c r="I170" i="3" s="1"/>
  <c r="I171" i="3" s="1"/>
  <c r="I172" i="3" s="1"/>
  <c r="I173" i="3" s="1"/>
  <c r="I174" i="3" s="1"/>
  <c r="I175" i="3" s="1"/>
  <c r="I176" i="3" s="1"/>
  <c r="I177" i="3" s="1"/>
  <c r="I178" i="3" s="1"/>
  <c r="I179" i="3" s="1"/>
  <c r="I180" i="3" s="1"/>
  <c r="I181" i="3" s="1"/>
  <c r="I182" i="3" s="1"/>
  <c r="I183" i="3" s="1"/>
  <c r="I184" i="3" s="1"/>
  <c r="I185" i="3" s="1"/>
  <c r="I186" i="3" s="1"/>
  <c r="I187" i="3" s="1"/>
  <c r="I188" i="3" s="1"/>
  <c r="I189" i="3" s="1"/>
  <c r="I190" i="3" s="1"/>
  <c r="I191" i="3" s="1"/>
  <c r="I192" i="3" s="1"/>
  <c r="I193" i="3" s="1"/>
  <c r="I194" i="3" s="1"/>
</calcChain>
</file>

<file path=xl/sharedStrings.xml><?xml version="1.0" encoding="utf-8"?>
<sst xmlns="http://schemas.openxmlformats.org/spreadsheetml/2006/main" count="2148" uniqueCount="529">
  <si>
    <t>Código</t>
  </si>
  <si>
    <t>Descrição</t>
  </si>
  <si>
    <t>Unidade</t>
  </si>
  <si>
    <t>Consumo</t>
  </si>
  <si>
    <t>Cons. Improdutivo</t>
  </si>
  <si>
    <t>Preço Unitário</t>
  </si>
  <si>
    <t>Custo (Financ)</t>
  </si>
  <si>
    <t>%</t>
  </si>
  <si>
    <t>% Ac</t>
  </si>
  <si>
    <t>IE1588</t>
  </si>
  <si>
    <t>CARRETA PARA TRANSPORTE PESADO, PRECO SEM PNEUS, COM MOTOR DIESEL DE 388CV E CAPACIDADE PARA CARGA UTIL 60/80T</t>
  </si>
  <si>
    <t>UN</t>
  </si>
  <si>
    <t>IE1305</t>
  </si>
  <si>
    <t>CARREGADOR FRONTAL DE RODAS, PRECO SEM PNEUS, COM MOTOR DIESEL DE 121CV E PA COMCAPACIDADE RASA EM TORNO DE 1,30M3</t>
  </si>
  <si>
    <t>IE5816</t>
  </si>
  <si>
    <t>ESCAVADEIRA HIDRAULICA, COM MOTOR DIESELDE 105CV, CAPAC. 0,78M3, 3 BRACOS ANTIC. E BRACO INTERM. AJUST.EM 3 POSICOES</t>
  </si>
  <si>
    <t>IE1301</t>
  </si>
  <si>
    <t>MOTONIVELADORA, PRECO SEM PNEUS, COM MOTOR DIESEL DE 125CV</t>
  </si>
  <si>
    <t>IE1594</t>
  </si>
  <si>
    <t>USINA PARA MISTURA BETUMINOSA DE ALTA CLASSE A QUENTE,60 A 90T/H,C/UNID ALIM E DOSAGEM FRIOS,SECA,PENEIRA DOSA,ALIMENTAD</t>
  </si>
  <si>
    <t>IE9485</t>
  </si>
  <si>
    <t>MICROONIBUS COM CAPACIDADE MINIMA DE 15LUGARES, MOTOR DIESEL, PRECO SEM PNEUS</t>
  </si>
  <si>
    <t>IE5821</t>
  </si>
  <si>
    <t>USINA PRE-MISTURADORA DE SOLOS P/ESTABIL.DE BASE, CAPAC. 350 A 600T/H, CORREIA TRANSF.36X19,10M, EQUIP.COMPL. (USC-2)</t>
  </si>
  <si>
    <t>IE3500</t>
  </si>
  <si>
    <t>CAMINHAO BASCULANTE, NO TOCO, PRECO SEMPNEUS, COM MOTOR DIESEL DE 192CV E CAPACIDADE DE 8,00 A 10,00M3</t>
  </si>
  <si>
    <t>IE0598</t>
  </si>
  <si>
    <t>MAQUINA FRESADORA A FRIO, C/LARGURA DE FRESAGEM DE 1,00M, CAPAC.DO MOTOR 105KW EDESEMP.FRESAGEM 150,00 A 500,00M2/H</t>
  </si>
  <si>
    <t>IE1597</t>
  </si>
  <si>
    <t>CAMINHAO TANQUE, PRECO SEM PNEUS, COM MOTOR DIESEL DE 142CV E CAPACACIDADE DE 6000 LITROS</t>
  </si>
  <si>
    <t>IE1320</t>
  </si>
  <si>
    <t>VIDRO-ACABADORA DE ASFALTO, SOBRE ESTEIRA, C/MOTOR DIESEL DE 69CV (2.000RPM) C/EXT. P/PAVIMENTACAO DE 4,27M DE LARG.</t>
  </si>
  <si>
    <t>IE1602</t>
  </si>
  <si>
    <t>CAMINHAO COM CARROCERIA FIXA, TRUCADO, PRECO SEM PNEUS, COM MOTOR DIESEL DE 142CV E CAPACIDADE DE 12T</t>
  </si>
  <si>
    <t>IE1596</t>
  </si>
  <si>
    <t>TRATOR DE PNEUS, PRECO SEM PNEUS, COM MOTOR DIESEL DE 61CV</t>
  </si>
  <si>
    <t>IE0093</t>
  </si>
  <si>
    <t>MAQUINA DEMARCADORA DE FAIXA, DOTADA DE3 PISTOLAS E 2 TANQUES P/TINTA C/CAPAC.250L CADA, M.DIESEL 30HP, COMP.2240L/MIN</t>
  </si>
  <si>
    <t>IE1429</t>
  </si>
  <si>
    <t>ROLO COMPACTADOR, COM MOTOR DIESEL DE 55CV, CAPACIDADE DE 6 A 9T</t>
  </si>
  <si>
    <t>IE3537</t>
  </si>
  <si>
    <t>SOQUETE VIBRATORIO DE 78KG, COM MOTOR AGASOLINA DE 2,5CV</t>
  </si>
  <si>
    <t>IE0341</t>
  </si>
  <si>
    <t>CARREGADOR FRONTAL DE RODAS, PRECO SEM PNEUS, COM MOTOR DIESEL DE 183CV E PA COMCAPACIDADE RASA EM TORNO DE 3,10M3</t>
  </si>
  <si>
    <t>IE5820</t>
  </si>
  <si>
    <t>ROLO VIBRATORIO LISO, AUTO-PROPULSOR, COM MOTOR DIESEL DE 76HP, CAPAC.7T, LARG.TOTAL 2,015M</t>
  </si>
  <si>
    <t>IE5817</t>
  </si>
  <si>
    <t>TRATOR CARREGADEIRA E RETRO-ESCAVADEIRA,PRECO SEM PNEUS, COM MOTOR DIESEL EM TORNO DE 75CV, CAPAC.CACAMBA 0,76M3</t>
  </si>
  <si>
    <t>IE1585</t>
  </si>
  <si>
    <t>CAMINHAO COM CARROCERIA FIXA, NO TOCO, PRECO SEM PNEUS, COM MOTOR DIESEL DE 085CV E CAPACIDADE DE 3,5T</t>
  </si>
  <si>
    <t>IE9535</t>
  </si>
  <si>
    <t>Serra circular com bancada - D = 30 cm - 4 kW</t>
  </si>
  <si>
    <t>H</t>
  </si>
  <si>
    <t>IE9486</t>
  </si>
  <si>
    <t>CONJUNTO DE 04 PNEUS RADIAIS, 205/70R15</t>
  </si>
  <si>
    <t>IE9686</t>
  </si>
  <si>
    <t>Caminhão guindauto com capacidade de elevação de 6,2 t e carroceria de 7 t - 136 kW</t>
  </si>
  <si>
    <t>IE1590</t>
  </si>
  <si>
    <t>MAQUINA DE JUNTAS (SERRA P/CONCRETO), C/MOTOR A GAS.8,25CV, PART.MANUAIS, CHASSIS REFOR.,P/ACOM.SERRAS 14,PRECO S/DISCO</t>
  </si>
  <si>
    <t>IE9519</t>
  </si>
  <si>
    <t>Betoneira com motor a gasolina com capacidade de 600 l - 10 kW</t>
  </si>
  <si>
    <t>IE9526</t>
  </si>
  <si>
    <t>Retroescavadeira de pneus - capacidade da caçamba da pá-carregadeira de 0,76 m³ e da retroescavadeira de 0,29 m³ - 58 kW</t>
  </si>
  <si>
    <t>IE1323</t>
  </si>
  <si>
    <t>GUINDAUTO MONTADO SOBRE CHASSIS DE CAMINHAO, EXCLUSIVE O CHASSIS, CAPACIDADE DE3,5T</t>
  </si>
  <si>
    <t>IE9066</t>
  </si>
  <si>
    <t>Grupo gerador - 14 kVA</t>
  </si>
  <si>
    <t>IE1434</t>
  </si>
  <si>
    <t>BETONEIRA PARA 320 LITROS DE MISTURA SECA, SEM CARREGAMENTO MECANICO E TAMBOR REVERSIVEL, COM MOTOR A GASOLINA</t>
  </si>
  <si>
    <t>IE1316</t>
  </si>
  <si>
    <t>DISTRIBUIDOR DE BETUME (ASFALTO), PRECOS/PNEUS, SOB PRESSAO, C/MOTOR A GASOL.CAPAC.EFETIVA TANQUE 5.000L,M.DIESEL 132CV</t>
  </si>
  <si>
    <t>IE1599</t>
  </si>
  <si>
    <t>CAMINHAO COM CARROCERIA FIXA, NO TOCO, PRECO SEM PNEUS, COM MOTOR DIESEL DE 142CV E CAPACIDADE DE 7,5T</t>
  </si>
  <si>
    <t>IE1440</t>
  </si>
  <si>
    <t>GRUPO GERADOR ESTACIONARIO, COM MOTOR DIESEL DE 165CV A 1.800RPM (QUADRO MANUAL)E ALTERNADOR DE 125/145KVA</t>
  </si>
  <si>
    <t>IE1487</t>
  </si>
  <si>
    <t>VASSOURA MECANICA REBOCAVEL, SEM ESCOVA,PRECO SEM PNEUS, LARGURA DE TRABALHO DE2,44M</t>
  </si>
  <si>
    <t>IE0892</t>
  </si>
  <si>
    <t>VIBRADOR DE IMERSAO, TUBO DE (48X480)MM,COM MANGOTE DE 5,00M DE COMPRIM. COM MOTOR ELETRICO DE 2CV</t>
  </si>
  <si>
    <t>IE1322</t>
  </si>
  <si>
    <t>GRADE ARADORA MECANICA, C/NUM.DE DISCO 24, LARG.DO CORTE 250CM, E EIXO DE 1.5/8 POT.MOTOR 120 A 130CV, ESPES.230MM</t>
  </si>
  <si>
    <t>IE9064</t>
  </si>
  <si>
    <t>Transportador manual gerica com capacidade de 180 l</t>
  </si>
  <si>
    <t>IE1428</t>
  </si>
  <si>
    <t>CAMINHAO BASCULANTE, NO TOCO, PRECO SEMPNEUS, COM MOTOR DIESEL DE 132CV E CAPACIDADE DE 5,00M3</t>
  </si>
  <si>
    <t>IE1488</t>
  </si>
  <si>
    <t>ESCOVA PARA VASSOURA MECANICA, CONJUNTODE 8 ESCOVAS</t>
  </si>
  <si>
    <t>IE9069</t>
  </si>
  <si>
    <t>Vibrador de imersão para concreto - 4,10 kW</t>
  </si>
  <si>
    <t>IE9071</t>
  </si>
  <si>
    <t>Transportador manual carrinho de mão com capacidade de 80 l</t>
  </si>
  <si>
    <t>IE1424</t>
  </si>
  <si>
    <t>COMPRESSOR DE AR PORTATIL E REBOCAVEL, PRESSAO DE TRABALHO DE 102 PSI, C/MOTOR DIESEL 040CV E DESC.LIVRE EFET. 200 PCM</t>
  </si>
  <si>
    <t>IE9611</t>
  </si>
  <si>
    <t>Conjunto de britagem com capacidade de 80 m³/h - 313 kW</t>
  </si>
  <si>
    <t>IE1598</t>
  </si>
  <si>
    <t>CAMINHAO BASCULANTE, NO TOCO, PRECO SEMPNEUS, COM MOTOR DIESEL DE 085CV E CAPACIDADE DE 4,00M3</t>
  </si>
  <si>
    <t>IE9010</t>
  </si>
  <si>
    <t>Balança plataforma digital à bateria, com mesa de 75 x 75 cm e capacidade de 500 kg</t>
  </si>
  <si>
    <t>IE9672</t>
  </si>
  <si>
    <t>Caminhão basculante para rocha com capacidade de 12 m³ - 210 kW</t>
  </si>
  <si>
    <t>IE9117</t>
  </si>
  <si>
    <t>Carregadeira de pneus para rocha com capacidade de 2,50 m³ - 105 kW</t>
  </si>
  <si>
    <t>IE9765</t>
  </si>
  <si>
    <t>Grupo gerador - 569 kVA</t>
  </si>
  <si>
    <t>IE9574</t>
  </si>
  <si>
    <t>Perfuratriz sobre esteiras - 145 kW</t>
  </si>
  <si>
    <t>IE9609</t>
  </si>
  <si>
    <t>Draga de sucção para extração de areia com tubo de descarga de 150 mm - 100 kW</t>
  </si>
  <si>
    <t>IE9584</t>
  </si>
  <si>
    <t>Carregadeira de pneus com capacidade de 1,72 m³ - 113 kW</t>
  </si>
  <si>
    <t>IE1332</t>
  </si>
  <si>
    <t>ROMPEDOR PNEUMATICO (MARTELETE), COM 32,6KG DE PESO, CONSUMO DE AR 38,8L/S, FREQUENCIA IMPACTO 1.100 IMP/MIN.</t>
  </si>
  <si>
    <t>IE9021</t>
  </si>
  <si>
    <t>Grupo gerador - 456 kVA</t>
  </si>
  <si>
    <t>IE9607</t>
  </si>
  <si>
    <t>Conjunto de britagem para rachão com capacidade de 80 m³/h - 224 kW</t>
  </si>
  <si>
    <t>IE9540</t>
  </si>
  <si>
    <t>Trator sobre esteiras com lâmina - 127 kW</t>
  </si>
  <si>
    <t>IE1584</t>
  </si>
  <si>
    <t>MOTOR 5CV C/UMA PONTA EIXO, C/ROSCA A ESQUERDA, DOTADO FLANGE DUPLO ZINC. P/FIXACAO SERRA CIRC.OU DISCO E PORCA FIXACAO</t>
  </si>
  <si>
    <t>IE9527</t>
  </si>
  <si>
    <t>Martelete perfurador/rompedor a ar comprimido de 25 kg para rocha com capacidade de 2.040 gpm</t>
  </si>
  <si>
    <t>IE9646</t>
  </si>
  <si>
    <t>Compressor de ar portátil de 58,52 l/s (124 PCM) - 27 kW</t>
  </si>
  <si>
    <t>IE1483</t>
  </si>
  <si>
    <t>VIBRADOR DE IMERSAO, TUBO (48X480)MM, COM MANGOTE 5,00M COMPR.C/MOTOR A GASOLINADE 3,5CV</t>
  </si>
  <si>
    <t>IE1478</t>
  </si>
  <si>
    <t>GERADOR MONOFASICO, POTENCIA MAX. 2,5KVA, VOLTAGEM CA.110/220V, FREQ.60HZ, VOLT.CC.12V-8,3A, EQUIPADO</t>
  </si>
  <si>
    <t>IE1328</t>
  </si>
  <si>
    <t>TRATOR DE ESTEIRAS MOTOR DIESEL EM TORNODE 080CV, TRANSMISSAO DIRETA COM LAMINADE 1.290KG</t>
  </si>
  <si>
    <t>IE1337</t>
  </si>
  <si>
    <t>MAQUINA DE SOLDA A ARCO, 375A, COM MOTORDIESEL 33CV A 1.800RPM, MONTADA SOBRE CARRETA DE 2 RODAS</t>
  </si>
  <si>
    <t>MES</t>
  </si>
  <si>
    <t>IM4249</t>
  </si>
  <si>
    <t>LAJOTA PRE-FABRICADA DE CONCRETO P/PAVIMENTACAO, C/08CM DE ESPES.RESIST.MIN.35 MPA, COR NATURAL CINZA</t>
  </si>
  <si>
    <t>M2</t>
  </si>
  <si>
    <t>IM0218</t>
  </si>
  <si>
    <t>OLEO DIESEL COMBUSTIVEL COMUM, NA BOMBA</t>
  </si>
  <si>
    <t>L</t>
  </si>
  <si>
    <t>IN4601</t>
  </si>
  <si>
    <t>CIMENTO ASFALTICO DE PETROLEO, CAP 50/70, A GRANEL, EXCLUSIVE TRANSPORTE</t>
  </si>
  <si>
    <t>KG</t>
  </si>
  <si>
    <t>IS4572</t>
  </si>
  <si>
    <t>PO DE PEDRA, PARA REGIAO DE NOVA FRIBURGO, EXCLUSIVE TRANSPORTE</t>
  </si>
  <si>
    <t>T</t>
  </si>
  <si>
    <t>IS4565</t>
  </si>
  <si>
    <t>BRITA CORRIDA, PARA REGIAO DE NOVA FRIBURGO, EXCLUSIVE TRANSPORTE</t>
  </si>
  <si>
    <t>IS4540</t>
  </si>
  <si>
    <t>BRITA 0, PARA REGIAO DE NOVA FRIBURGO, EXCLUSIVE TRANSPORTE</t>
  </si>
  <si>
    <t>IS4581</t>
  </si>
  <si>
    <t>CONCRETO FCK 20MPA</t>
  </si>
  <si>
    <t>m3</t>
  </si>
  <si>
    <t>IM6637</t>
  </si>
  <si>
    <t>TARIFA DE VAZAMENTO DE MATERIAL INERTE, PROVENIENTE DE ESCAVAÇÃO EM GERAL, EM LOCAL ADEQUADO E LICENCIADO POR ÓRGÃO AMBIENTAL COMPETENTE.</t>
  </si>
  <si>
    <t>IS4554</t>
  </si>
  <si>
    <t>BRITA 2, PARA REGIAO DE NOVA FRIBURGO, EXCLUSIVE TRANSPORTE</t>
  </si>
  <si>
    <t>IS4548</t>
  </si>
  <si>
    <t>BRITA 1, PARA REGIAO DE NOVA FRIBURGO, EXCLUSIVE TRANSPORTE</t>
  </si>
  <si>
    <t>IS4574</t>
  </si>
  <si>
    <t>PO DE PEDRA, PARA REGIAO METROPOLITANA DO RIO DE JANEIRO</t>
  </si>
  <si>
    <t>IN4603</t>
  </si>
  <si>
    <t>ASFALTO DILUIDO, CM-30, A GRANEL, EXCLUSIVE TRANSPORTE</t>
  </si>
  <si>
    <t>IM0220</t>
  </si>
  <si>
    <t>OLEO LUBRIFICANTE MINERAL MULTIVISCOSO,CLASSIFICACAO API CG-4, GRAU SAE 20W-40</t>
  </si>
  <si>
    <t>IM0219</t>
  </si>
  <si>
    <t>OLEO COMBUSTIVEL BPF, A GRANEL</t>
  </si>
  <si>
    <t>IN4613</t>
  </si>
  <si>
    <t>REFEICAO (QUENTINHA)</t>
  </si>
  <si>
    <t>IN3648</t>
  </si>
  <si>
    <t>ALUGUEL DE BANHEIRO QUIM., PORT.,2,31X1,56X1,16M, INCL.INST., RETIRADA FORN.QUIMICA DESOD.BACT.PAPEL HIG.UN.MOV.SUCCAO</t>
  </si>
  <si>
    <t>UNXME</t>
  </si>
  <si>
    <t>IM7171</t>
  </si>
  <si>
    <t>ALUGUEL CONTAINER SANITARIO-VESTIARIO,(2,20X6,20 X2,50),INCL.INST.ELET./HIDRO,A CESSORIOS,7VASOS,1LAVAT. E 1MIC.</t>
  </si>
  <si>
    <t>UNxMES</t>
  </si>
  <si>
    <t>IM0004</t>
  </si>
  <si>
    <t>AÇO CA 50</t>
  </si>
  <si>
    <t>IN4614</t>
  </si>
  <si>
    <t>CESTA BASICA CONFORME CONVENCAO COLETIVA, CONCEDIDA SOMENTE NO CASO  DE NAO HAVER AUSENCIA, JUSTIFICADA OU NAO</t>
  </si>
  <si>
    <t>IM0149</t>
  </si>
  <si>
    <t>CIMENTO PORTLAND CP-II-32, SACO DE 50KG</t>
  </si>
  <si>
    <t>IM0349</t>
  </si>
  <si>
    <t>PINUS, EM PECAS DE 1x12</t>
  </si>
  <si>
    <t>M</t>
  </si>
  <si>
    <t>IN4612</t>
  </si>
  <si>
    <t>CAFE DA MANHA</t>
  </si>
  <si>
    <t>IN4920</t>
  </si>
  <si>
    <t>CONJUNTO DE 10 PNEUS RADIAIS, 295/80R22.5</t>
  </si>
  <si>
    <t>IM0519</t>
  </si>
  <si>
    <t>SAIBRO</t>
  </si>
  <si>
    <t>M3</t>
  </si>
  <si>
    <t>IM7167</t>
  </si>
  <si>
    <t>ALUGUEL CONTAINER ESCRITORIO,(2,20X6,20X2,50)M,I NCL.INST.ELET.</t>
  </si>
  <si>
    <t>IN4615</t>
  </si>
  <si>
    <t>VALE TRANSPORTE (IDA E VOLTA BASE MODALCIDADE RJ), DESCONTO DE 1% CONF. CONV. COLETIVA, BASE SALARIO CODIGO 01968</t>
  </si>
  <si>
    <t>IM0215</t>
  </si>
  <si>
    <t>GASOLINA COMUM NA BOMBA</t>
  </si>
  <si>
    <t>IM2990</t>
  </si>
  <si>
    <t>MASSA TERMOPLASTICA RESINA NATURAL</t>
  </si>
  <si>
    <t>IN3514</t>
  </si>
  <si>
    <t>ROLO COMPACTADOR DE PNEUS, 7 RODAS, MOTOR 99HP, PESO 21.000KG, LARGURA DE ROLAGEM 1800MM, PARA COMPACTACAO DE ASFALTO</t>
  </si>
  <si>
    <t>IM0424</t>
  </si>
  <si>
    <t>CIMENTO PORTLAND CP II - 32 - SACO</t>
  </si>
  <si>
    <t>IM0534</t>
  </si>
  <si>
    <t>TUBO DE CONCRETO ARMADO, P/AGUAS PLUVIAIS, PA-1, SEM PINTURA, DE 0500MM</t>
  </si>
  <si>
    <t>IS4582</t>
  </si>
  <si>
    <t>CONCRETO FCK 15MPA</t>
  </si>
  <si>
    <t>IM1429</t>
  </si>
  <si>
    <t>TÁBUA DE PINHO DE TERCEIRA - E = 2,5 CM</t>
  </si>
  <si>
    <t>M²</t>
  </si>
  <si>
    <t>IM7168</t>
  </si>
  <si>
    <t>ALUGUEL CONTAINER ESCRITORIO C/WC,(2,20X6,20X2,50)M,INCL.IN ST.ELET./HIDRO,ACESSORIOS,1VAS O E 1LAVAT</t>
  </si>
  <si>
    <t>IM4658</t>
  </si>
  <si>
    <t>POSTE DE ACO GALVANIZADO POR IMERSAO A QUENTE, PINTADO COM ESMALTE SINTETICO, COR VERDE, TIPO G7</t>
  </si>
  <si>
    <t>IM0222</t>
  </si>
  <si>
    <t>GRAXA COMUM P/LUBRIFICACAO DE CHASSIS, EM TAMBORES DE 170KG</t>
  </si>
  <si>
    <t>IM2824</t>
  </si>
  <si>
    <t>AREIA LAVADA, FINA, PARA REGIAO METROPOLITANA DO RIO DE JANEIRO</t>
  </si>
  <si>
    <t>IM0679</t>
  </si>
  <si>
    <t>SERRA DIAMANTADA DE 14, PARA CONCRETO</t>
  </si>
  <si>
    <t>IS4583</t>
  </si>
  <si>
    <t>CONCRETO FCK 25MPA</t>
  </si>
  <si>
    <t>IM2167</t>
  </si>
  <si>
    <t>TUBO DE CONCRETO ARMADO PA1 - D = 0,60 M</t>
  </si>
  <si>
    <t>IM0082</t>
  </si>
  <si>
    <t>AREIA MÉDIA LAVADA</t>
  </si>
  <si>
    <t>M³</t>
  </si>
  <si>
    <t>IM4461</t>
  </si>
  <si>
    <t>PLACA DE SINALIZACAO EM ALUMINIO, ESPESSURA 1,5MM, FUNDO, SIMBOLOS E TARJAS PINTADAS</t>
  </si>
  <si>
    <t>IM0192</t>
  </si>
  <si>
    <t>BRITA 2</t>
  </si>
  <si>
    <t>IM0368</t>
  </si>
  <si>
    <t>PINUS, EM PECAS DE 3x3</t>
  </si>
  <si>
    <t>IM0098</t>
  </si>
  <si>
    <t>FIO SOLIDO DE COBRE ELETROLITICO, NU, TEMPERA MEIO DURA, CLASSE 1, SECAO CIRCULAR DE 1,0 A 16,0MM2</t>
  </si>
  <si>
    <t>IM6212</t>
  </si>
  <si>
    <t>ACO CA-50, ESTIRADO, PRECO DE FABRICA, NO DIAMETRO DE 08,0MM</t>
  </si>
  <si>
    <t>IM0191</t>
  </si>
  <si>
    <t>BRITA 1</t>
  </si>
  <si>
    <t>IM6214</t>
  </si>
  <si>
    <t>ACO CA-50, ESTIRADO, PRECO DE FABRICA, NO DIAMETRO DE 12,5MM</t>
  </si>
  <si>
    <t>IM6213</t>
  </si>
  <si>
    <t>ACO CA-50, ESTIRADO, PRECO DE FABRICA, NO DIAMETRO DE 10,0MM</t>
  </si>
  <si>
    <t>IN4915</t>
  </si>
  <si>
    <t>CONJUNTO DE 4 PNEUS RADIAIS, 23.5R25</t>
  </si>
  <si>
    <t>IM2247</t>
  </si>
  <si>
    <t>CONCRETO IMPORTADO DE USINA, UTILIZANDOBRITA 1, DE 30MPA</t>
  </si>
  <si>
    <t>IM0290</t>
  </si>
  <si>
    <t>TÁBUA - E = 2,5 CM E L = 10 CM</t>
  </si>
  <si>
    <t>IM3809</t>
  </si>
  <si>
    <t>JUNTA DE DILATACAO E VEDACAO, P/OBRAS DEARTE, INCL.LABIOS POLIMERICOS, FORN.E COLOCACAO, P/PAVIMENTOS DE -15 A +25MM</t>
  </si>
  <si>
    <t>IM6638</t>
  </si>
  <si>
    <t>TARIFA DE VAZAMENTO DE RESÍDUOS DE CONSTRUÇÃO CIVIL (RCC - CLASSES A, B OU C) EM LOCAL ADEQUADO E LICENCIADO POR ÓRGÃO AMBIENTAL COMPETENTE.</t>
  </si>
  <si>
    <t>IM0096</t>
  </si>
  <si>
    <t>LATAO EM BARRA, PRENSADO, RETANGULAR</t>
  </si>
  <si>
    <t>IM0103</t>
  </si>
  <si>
    <t>BLOCO DE CONCRETO PRENSADO, PARA ALVENARIA, DE (10X20X40)CM</t>
  </si>
  <si>
    <t>IM2171</t>
  </si>
  <si>
    <t>TUBO DE CONCRETO ARMADO PA1 - D = 0,80 M</t>
  </si>
  <si>
    <t>IN0896</t>
  </si>
  <si>
    <t>TERRA ESTRUMADA, INCLUINDO CARGA, TRANSPORTE E DESCARGA</t>
  </si>
  <si>
    <t>IM0036</t>
  </si>
  <si>
    <t>PERFIL H DE ACO CARBONO, P/USOS GERAIS, PADRAO AMERICANO, COMPRIMENTO USUAL, PRECO DE REVENDEDOR, DE 6X6</t>
  </si>
  <si>
    <t>IM0087</t>
  </si>
  <si>
    <t>CHAPA DE ACO CARBONO,P/USOS GERAIS,LAMINADA FRIO,SUPERF.COM.,TAM.PADRAO,BO RDAS UNIV.,REC.BRANCO,PRECO DE USINA,ESP.1,5MM</t>
  </si>
  <si>
    <t>IN4379</t>
  </si>
  <si>
    <t>FOSSA SEPTICA CILINDRICA, MEDINDO 1500 X2000MM</t>
  </si>
  <si>
    <t>IN1807</t>
  </si>
  <si>
    <t>FILTRO ANAEROBICO, MEDINDO 1500 X 2000MM</t>
  </si>
  <si>
    <t>IM4890</t>
  </si>
  <si>
    <t>TABUA NAO APARELHADA *2,5 X 30* CM, EM MACARANDUBA/MASSARANDUBA, ANGELIM OU EQUIVALENTE DA REGIAO - BRUTA</t>
  </si>
  <si>
    <t>IM2994</t>
  </si>
  <si>
    <t>MICRO-ESFERA DE VIDRO, TIPO DROP-ON</t>
  </si>
  <si>
    <t>IM2995</t>
  </si>
  <si>
    <t>MICRO-ESFERA DE VIDRO, TIPO PRE-MIX</t>
  </si>
  <si>
    <t>IM0029</t>
  </si>
  <si>
    <t>ACO CA-25, ESTIRADO, PRECO DE REVENDEDOR, NO DIAMETRO DE 06,3MM</t>
  </si>
  <si>
    <t>IM0031</t>
  </si>
  <si>
    <t>ACO CA-25, ESTIRADO, PRECO DE REVENDEDOR, NO DIAMETRO DE 10,0MM</t>
  </si>
  <si>
    <t>IM0089</t>
  </si>
  <si>
    <t>COBRE ELETROLITICO, TIPO PRENSADO-BARRA</t>
  </si>
  <si>
    <t>IM0090</t>
  </si>
  <si>
    <t>COBRE ELETROLITICO, TIPO LAMINADO-CHAPA</t>
  </si>
  <si>
    <t>IM0032</t>
  </si>
  <si>
    <t>ACO CA-25, ESTIRADO, PRECO DE REVENDEDOR, NO DIAMETRO DE 12,5MM</t>
  </si>
  <si>
    <t>IM0091</t>
  </si>
  <si>
    <t>FERRO GUSA E, EM LINGOTE, C/1,91 A 2,4% DE SILICIO</t>
  </si>
  <si>
    <t>IN4886</t>
  </si>
  <si>
    <t>ESTACAO TOTAL,PRECISAO ANGULAR 1A 2,ALCANCE MINIMO 500M SEM PRISMA E 3000M COMPRISMA,MEMORIA INT. PARA 17.000 PONTOS</t>
  </si>
  <si>
    <t>IN4422</t>
  </si>
  <si>
    <t>SUMIDOURO CILINDRICO, MEDINDO 1500 X 2000MM, EM ANEIS DE CONCRETO PRE-MOLDADO</t>
  </si>
  <si>
    <t>IM0453</t>
  </si>
  <si>
    <t>PREGO COM OU SEM CABECA, EM CAIXAS DE 50KG, OU QUANTIDADES EQUIVALENTES, Nº12X12A 18X30</t>
  </si>
  <si>
    <t>IN3732</t>
  </si>
  <si>
    <t>TELHA TRAPEZOIDAL EM ACO GALVANIZADO, ESPESSURA DE 0,5MM</t>
  </si>
  <si>
    <t>IN4924</t>
  </si>
  <si>
    <t>CONJUNTO DE 10 PNEUS RADIAIS, 275/80R22.5</t>
  </si>
  <si>
    <t>IN3516</t>
  </si>
  <si>
    <t>ROLO COMPACTADOR PE-DE-CARNEIRO DUPLO C/2 TAMBORES, TRACAO NECESSARIA 65CV, REF.CMV</t>
  </si>
  <si>
    <t>IN4916</t>
  </si>
  <si>
    <t>CONJUNTO DE 6 PNEUS DIAGONAIS, 14X24-12LONAS</t>
  </si>
  <si>
    <t>IN4919</t>
  </si>
  <si>
    <t>CONJUNTO DE 6 PNEUS RADIAIS, 275/80R22.5</t>
  </si>
  <si>
    <t>IM7326</t>
  </si>
  <si>
    <t>CONCRETO IMPORTADO DE USINA, UTILIZANDOBRITA 1, DE 10MPA</t>
  </si>
  <si>
    <t>ARAME RECOZIDO Nº 18</t>
  </si>
  <si>
    <t>IM0097</t>
  </si>
  <si>
    <t>LATAO EM CHAPA, DE (1,2x0,60)M, E C/ESPES. DE 3,5MM</t>
  </si>
  <si>
    <t>IM0017</t>
  </si>
  <si>
    <t>ACO CA-50, ESTIRADO, PRECO DE REVENDEDOR, NO DIAMETRO DE 10,0MM</t>
  </si>
  <si>
    <t>IM1097</t>
  </si>
  <si>
    <t>PEDRA DE MÃO OU RACHÃO</t>
  </si>
  <si>
    <t>ALIMENTACAO - HORISTA (COLETADO CAIXA - ENCARGOS COMPLEMENTARES)</t>
  </si>
  <si>
    <t>IM0021</t>
  </si>
  <si>
    <t>ACO CA-50, ESTIRADO, PRECO DE REVENDEDOR, NO DIAMETRO, DE 25,0MM</t>
  </si>
  <si>
    <t>IM5845</t>
  </si>
  <si>
    <t>ACO CA-50, ESTIRADO, PRECO DE REVENDEDOR, NO DIAMETRO DE 08,0MM</t>
  </si>
  <si>
    <t>IM0217</t>
  </si>
  <si>
    <t>QUEROSENE, A GRANEL</t>
  </si>
  <si>
    <t>IM0160</t>
  </si>
  <si>
    <t>CHAPA DE ACO CARBONO, GALVANIZADA, PARAUSOS GERAIS, TAMANHO PADRAO, PRECO DE REVENDEDOR, COM ESPESSURA DE 0,5MM</t>
  </si>
  <si>
    <t>IM0018</t>
  </si>
  <si>
    <t>ACO CA-50, ESTIRADO, PRECO DE REVENDEDOR, NO DIAMETRO DE 12,5MM</t>
  </si>
  <si>
    <t>IM0995</t>
  </si>
  <si>
    <t>DESMOLDANTE PROTETOR DE FORMAS EM EMULSAO OLEOSA</t>
  </si>
  <si>
    <t>IM0001</t>
  </si>
  <si>
    <t>AREIA LAVADA, GROSSA, PARA REGIAO METROPOLITANA DO RIO DE JANEIRO</t>
  </si>
  <si>
    <t>IM0124</t>
  </si>
  <si>
    <t>ESMALTE SINTETICO ALQUIDICO ALTO BRILHO,BRILHANTE, ACETINADO OU FOSCO</t>
  </si>
  <si>
    <t>GL</t>
  </si>
  <si>
    <t>IM7067</t>
  </si>
  <si>
    <t>CHASSIS, PRECO SEM PNEUS, PARA CAMINHAODE 7,5T</t>
  </si>
  <si>
    <t>IM0075</t>
  </si>
  <si>
    <t>ARAME LISO RECOZIDO EM AÇO-CARBONO - D = 1,24 MM (18 BWG)</t>
  </si>
  <si>
    <t>IM5844</t>
  </si>
  <si>
    <t>ACO CA-50, ESTIRADO, PRECO DE REVENDEDOR, NO DIAMETRO DE 06,3MM</t>
  </si>
  <si>
    <t>IS4543</t>
  </si>
  <si>
    <t>PEDRA BRITADA 1 E 2 (MEDIA), PARA REGIAOMETROPOLITANA DO RIO DE JANEIRO</t>
  </si>
  <si>
    <t>IS4580</t>
  </si>
  <si>
    <t>PEDRA DE MAO, PARA REGIAO METROPOLITANADO RIO DE JANEIRO</t>
  </si>
  <si>
    <t>IM0423</t>
  </si>
  <si>
    <t>CONJUNTO DE 02 PNEUS DIAGONAIS,7.50-16,08 LONAS,ACRESCIDO DE 02 PNEUS DIAGONAIS14.9/13.28,08 LONAS</t>
  </si>
  <si>
    <t>IM2225</t>
  </si>
  <si>
    <t>COTACAO DO DOLAR-DOS-EUA, VALOR COMERCIAL DE VENDA</t>
  </si>
  <si>
    <t>IM0030</t>
  </si>
  <si>
    <t>ADITIVO PLASTIFICANTE E RETARDADOR DE PEGA PARA CONCRETO E ARGAMASSA</t>
  </si>
  <si>
    <t>IM0088</t>
  </si>
  <si>
    <t>CHUMBO VIRGEM EM LINGOTE</t>
  </si>
  <si>
    <t>IM0019</t>
  </si>
  <si>
    <t>ACO CA-50, ESTIRADO, PRECO DE REVENDEDOR, NO DIAMETRO DE 16,0MM</t>
  </si>
  <si>
    <t>IM0688</t>
  </si>
  <si>
    <t>LIGACAO DE AGUA CEDAE, PARA INSTALACAO NO PASSEIO, DE 3/4, VAZAO DE 3,0M3/H (VALOR TOTAL)</t>
  </si>
  <si>
    <t>IN3517</t>
  </si>
  <si>
    <t>SISTEMA DE AQUEC.C/1 TANQUE FIXO 30.000LP/ASFALTO E 1 TANQUE DE 20.000L P/COMB., C/SIST.CIRC.ASFALTO,REF.TM3020 P CIBER</t>
  </si>
  <si>
    <t>IM5349</t>
  </si>
  <si>
    <t>ARGAMASSA DE CIMENTO, AREIA DE QUARTZO EADITIVOS</t>
  </si>
  <si>
    <t>IN4926</t>
  </si>
  <si>
    <t>CONJUNTO DE 2 PNEUS DIAGONAIS, 10.5-16,ACRESCIDO DE 2 PNEUS DIAGONAIS, 14.00X24</t>
  </si>
  <si>
    <t>IM2992</t>
  </si>
  <si>
    <t>TINTA A BASE DE RESINA ACRILICA, PARA SINALIZACAO HORIZONTAL, P/2 ANOS DE DURACAO, EM BALDES DE 18 LITROS</t>
  </si>
  <si>
    <t>IM2822</t>
  </si>
  <si>
    <t>BALANCA RODOVIARIA ELETRONICA, COM PLATAFORMA DE (18,00X3,00)M, COM CAPACIDADE DE 60T</t>
  </si>
  <si>
    <t>IM7169</t>
  </si>
  <si>
    <t>TRANSPORTE - HORISTA (COLETADO CAIXA - ENCARGOS COMPLEMENTARES)</t>
  </si>
  <si>
    <t>IM7170</t>
  </si>
  <si>
    <t>EXAMES - HORISTA (COLETADO CAIXA - ENCARGOS COMPLEMENTARES)</t>
  </si>
  <si>
    <t>IM1078</t>
  </si>
  <si>
    <t>CIMENTO PORTLAND, TIPO 320, SACO DE 50KG</t>
  </si>
  <si>
    <t>IM0724</t>
  </si>
  <si>
    <t>TARIFA DE ENERGIA ELETRICA, TIPO COMERCIAL</t>
  </si>
  <si>
    <t>KWH</t>
  </si>
  <si>
    <t>IM0294</t>
  </si>
  <si>
    <t>TINTA A OLEO BRILHANTE, P/USO GERAL, EMINTERIORES E EXTERIORES</t>
  </si>
  <si>
    <t>IM0148</t>
  </si>
  <si>
    <t>TUBO DE ACO GALVANIZADO, C/COSTURA (PARAAGUA), DE 3/4</t>
  </si>
  <si>
    <t>IM1205</t>
  </si>
  <si>
    <t>PREGO DE FERRO</t>
  </si>
  <si>
    <t>IM3808</t>
  </si>
  <si>
    <t>MOURAO ROLICO DE MADEIRA TRATADA, D = 8 A 11 CM, H = 2,20 M, EM EUCALIPTO OU EQUIVALENTE DA REGIAO (PARA CERCA)</t>
  </si>
  <si>
    <t>IM0159</t>
  </si>
  <si>
    <t>CHAPA DE MADEIRA COMPENSADA, RESINADA, COM ESPESSURA DE 06MM</t>
  </si>
  <si>
    <t>IM9237</t>
  </si>
  <si>
    <t>EPI - FAMILIA CARPINTEIRO DE FORMAS - HORISTA (ENCARGOS COMPLEMENTARES - COLETADO CAIXA)</t>
  </si>
  <si>
    <t>IM7529</t>
  </si>
  <si>
    <t>TELA PLASTICA PARA SINALIZACAO DE OBRAS,EM BOBINAS DE (50X1,20)M</t>
  </si>
  <si>
    <t>IM0560</t>
  </si>
  <si>
    <t>DESMOLDANTE PARA FÔRMAS DE MADEIRA</t>
  </si>
  <si>
    <t>IN4921</t>
  </si>
  <si>
    <t>CONJUNTO DE 3 PNEUS DIAGONAIS, 700-16</t>
  </si>
  <si>
    <t>IN1508</t>
  </si>
  <si>
    <t>SIKA TOP 108 ARMATEC, SIKA OU SIMILAR</t>
  </si>
  <si>
    <t>IM0788</t>
  </si>
  <si>
    <t>CAIXA D'AGUA DE FIBRA DE VIDRO OU POLIETILENO, COM CAPACIDADE DE 1000 LITROS</t>
  </si>
  <si>
    <t>IN3531</t>
  </si>
  <si>
    <t>BOMBA CENTRIFUGA AUTO-ESCOV.,6,0CV,VAZAOMAX.66M 3/H, ALT.MANOM.6,0M, REF. AE-3-6DA THEBE</t>
  </si>
  <si>
    <t>IM0282</t>
  </si>
  <si>
    <t>CABO COM ISOLAMENTO TERMOPLASTICO, DE 0750V, DE 016MM2</t>
  </si>
  <si>
    <t>IM9253</t>
  </si>
  <si>
    <t>EPI - FAMILIA SERVENTE - HORISTA (ENCARGOS COMPLEMENTARES - COLETADO CAIXA)</t>
  </si>
  <si>
    <t>IM2602</t>
  </si>
  <si>
    <t>MACARANDUBA EM PECAS, DE 3X6</t>
  </si>
  <si>
    <t>IM0225</t>
  </si>
  <si>
    <t>AREIA GROSSA LAVADA</t>
  </si>
  <si>
    <t>IR0001</t>
  </si>
  <si>
    <t>3% INCIDENTE SOBRE MAO DE OBRA DIRETA COM ENCARGOS SOCIAIS PARA COBRIR DESPESAS DE EPI E FERRAMENTAS</t>
  </si>
  <si>
    <t>IM5350</t>
  </si>
  <si>
    <t>OXIDO DE FERRO</t>
  </si>
  <si>
    <t>IM0598</t>
  </si>
  <si>
    <t>BRITA NO 1</t>
  </si>
  <si>
    <t>IM2376</t>
  </si>
  <si>
    <t>FUSIVEL FACA, DE 250V, DE 100A</t>
  </si>
  <si>
    <t>IM0599</t>
  </si>
  <si>
    <t>BRITA NO 2</t>
  </si>
  <si>
    <t>IM9261</t>
  </si>
  <si>
    <t>FERRAMENTAS - FAMILIA CARPINTEIRO DE FORMAS - HORISTA (ENCARGOS COMPLEMENTARES - COLETADO CAIXA)</t>
  </si>
  <si>
    <t>IM0196</t>
  </si>
  <si>
    <t>TUBO DE ACO GALVANIZADO, C/COSTURA (PARAAGUA), DE 2.1/2</t>
  </si>
  <si>
    <t>PREGO DE ACO POLIDO COM CABECA 18 X 27 (2 1/2 X 10)</t>
  </si>
  <si>
    <t>IM4406</t>
  </si>
  <si>
    <t>ISOLADOR DE PINO HI-TOP, CLASSE 15KV</t>
  </si>
  <si>
    <t>IM0686</t>
  </si>
  <si>
    <t>CHAPA ACO CARBONO, P/USOS GERAIS, LAMINADA QUENTE, TAM.PADRAO, BORDAS UNIV.CHAPARETA, PRECO DE REVEND., C/ESPES. 9,5MM</t>
  </si>
  <si>
    <t>IM2441</t>
  </si>
  <si>
    <t>DISJUNTOR TRIFASICO 250V, DE 060 A 100A</t>
  </si>
  <si>
    <t>IM0843</t>
  </si>
  <si>
    <t>TUBO CERAMICO, ESGOTO SANITARIO, DE 100MM E COM COMPRIMENTO DE 1,00M</t>
  </si>
  <si>
    <t>IN4980</t>
  </si>
  <si>
    <t>ESPECIE VEGETAL,TIPO ARBUSTO,PODENDO SER: LANTANA (LANTANA CAMARA) OU SIMILAR, COM APROXIMADAMENTE 60CM DE ALTURA</t>
  </si>
  <si>
    <t>IM9277</t>
  </si>
  <si>
    <t>FERRAMENTAS - FAMILIA SERVENTE - HORISTA (ENCARGOS COMPLEMENTARES - COLETADO CAIXA)</t>
  </si>
  <si>
    <t>IM7991</t>
  </si>
  <si>
    <t>LAMPADA FLUORESCENTE COMPACTA INTEGRADA,ELETRONICA, DE 36W-127V</t>
  </si>
  <si>
    <t>IM8149</t>
  </si>
  <si>
    <t>TUBO DE PVC RIGIDO (NBR-5688), SERIE R, PONTA/BOLSA COM VIROLA, EM BARRAS DE 6,00M, DE 150MM</t>
  </si>
  <si>
    <t>IM8165</t>
  </si>
  <si>
    <t>REGUA VIBRATORIA SIMPLES, COM MOTOR A GASOLINA, DE APROXIMADAMENTE 1,5HP, DE ATE3 METROS</t>
  </si>
  <si>
    <t>IM2996</t>
  </si>
  <si>
    <t>SOLVENTE P/TINTA DE DEMARCACAO A BASE DERESINA ACRILICA, EM BALDES DE 18 LITROS</t>
  </si>
  <si>
    <t>IM0600</t>
  </si>
  <si>
    <t>VIDRO PLANO TRANSPARENTE, COMUM, COM ESPESSURA DE 3MM</t>
  </si>
  <si>
    <t>IN4837</t>
  </si>
  <si>
    <t>LOCACAO DE TORRE-ANDAIME METALICA COM ELEMENTOS TUBULARES SOBRE SAPATAS, COM (1,00X1,00)M OU (1,50X1,50)M, EXCL. TRANSP.</t>
  </si>
  <si>
    <t>MXMES</t>
  </si>
  <si>
    <t>IM0558</t>
  </si>
  <si>
    <t>TIJOLO CERAMICO, MACICO, DE (07X10X20)CM</t>
  </si>
  <si>
    <t>SEGURO - HORISTA (COLETADO CAIXA - ENCARGOS COMPLEMENTARES)</t>
  </si>
  <si>
    <t>IS4541</t>
  </si>
  <si>
    <t>BRITA 0, PARA REGIAO METROPOLITANA DO RIO DE JANEIRO</t>
  </si>
  <si>
    <t>IM0872</t>
  </si>
  <si>
    <t>CURVA 45º OU 90º DE CERAMICA PARA ESGOTOCOM JUNTA ARGAMASSA, DE 0100MM</t>
  </si>
  <si>
    <t>IR1611</t>
  </si>
  <si>
    <t>PERDA EM CIMENTO CP-32 - 5% - EQUIVALENTE AO ELEMENTAR MAT033700</t>
  </si>
  <si>
    <t>IM0702</t>
  </si>
  <si>
    <t>REGISTRO DE GAVETA DE BRONZE, DE 1ª QUALIDADE COM ROSCA DE AMBOS OS LADOS, DE 3/4</t>
  </si>
  <si>
    <t>IM0125</t>
  </si>
  <si>
    <t>TINTA FUNDO SINTETICO NIVELADOR, PARA MADEIRA, INTERIORES E EXTERIORES</t>
  </si>
  <si>
    <t>IM2603</t>
  </si>
  <si>
    <t>MACARANDUBA EM PECAS, DE 3x4.1/2</t>
  </si>
  <si>
    <t>IM2338</t>
  </si>
  <si>
    <t>ELETRODUTO DE PVC PRETO,RIGIDO ROSQUEAVEL,COM ROSCA EM AMBAS EXTREMIDADES,EM BARRAS DE 3 METROS,DE 1/2</t>
  </si>
  <si>
    <t>IM2042</t>
  </si>
  <si>
    <t>EMULSÃO EXPLOSIVA ENCARTUCHADA</t>
  </si>
  <si>
    <t>IM4210</t>
  </si>
  <si>
    <t>ISOLADOR TIPO CARRETILHA, MARROM, DE (72X72)MM</t>
  </si>
  <si>
    <t>IM2501</t>
  </si>
  <si>
    <t>CONDUITE FLEXIVEL, GALVANIZADO DE 1.1/2</t>
  </si>
  <si>
    <t>IM0559</t>
  </si>
  <si>
    <t>TIJOLO CERAMICO, FURADO, DE (10X20X20)CM</t>
  </si>
  <si>
    <t>IM0379</t>
  </si>
  <si>
    <t>MACARANDUBA EM RIPAS, DE (2X10)CM</t>
  </si>
  <si>
    <t>IM2145</t>
  </si>
  <si>
    <t>SÉRIE DE BROCAS INTEGRAIS S12</t>
  </si>
  <si>
    <t>IM2111</t>
  </si>
  <si>
    <t>MANDÍBULA FIXA PARA BRITADOR - ABERTURA DE ALIMENTAÇÃO COM L = 930 MM</t>
  </si>
  <si>
    <t>IR1602</t>
  </si>
  <si>
    <t>PERDA EM AREIA GROSSA - 5% - EQUIVALENTE AO ELEMENTAR MAT006100</t>
  </si>
  <si>
    <t>IM2379</t>
  </si>
  <si>
    <t>CURVA 90º DE PVC RIGIDO, ROSQUEAVEL, PARA ELETRODUTO, DE 1.1/2</t>
  </si>
  <si>
    <t>IR1606</t>
  </si>
  <si>
    <t>PERDA EM BRITA 1 - 5% - EQUIVALENTE AO ELEMENTAR MAT018500</t>
  </si>
  <si>
    <t>IR1608</t>
  </si>
  <si>
    <t>PERDA EM BRITA 2 - 5% - EQUIVALENTE AO ELEMENTAR MAT018550</t>
  </si>
  <si>
    <t>IM2110</t>
  </si>
  <si>
    <t>MANDÍBULA MÓVEL PARA BRITADOR - ABERTURA DE ALIMENTAÇÃO COM L = 930 MM</t>
  </si>
  <si>
    <t>IM2113</t>
  </si>
  <si>
    <t>REVESTIMENTO DO BOJO INTERNO DO BRITADOR CÔNICO HP200 OU SIMILAR</t>
  </si>
  <si>
    <t>IM2112</t>
  </si>
  <si>
    <t>MANTA DO BRITADOR CÔNICO HP200 OU SIMILAR</t>
  </si>
  <si>
    <t>IM5268</t>
  </si>
  <si>
    <t>ABRACADEIRA TIPO COPO, DE 1/2</t>
  </si>
  <si>
    <t>IM2385</t>
  </si>
  <si>
    <t>LIXA D'AGUA Nº 100</t>
  </si>
  <si>
    <t>ACO CA-25, ESTIRADO, PRECO DE REVENDEDOR, NO DIAMETRO DE 08,0MM</t>
  </si>
  <si>
    <t>IM2138</t>
  </si>
  <si>
    <t>NONEL DE COLUNA - C = 12,0 M</t>
  </si>
  <si>
    <t>IM2065</t>
  </si>
  <si>
    <t>HASTE LINHA T38 PARA PERFURATRIZ SOBRE ESTEIRAS - D = 38,0 MM (1 1/2) E C = 3,05 M</t>
  </si>
  <si>
    <t>IM0285</t>
  </si>
  <si>
    <t>FIO C/ISOLAMENTO TERMOPLASTICO ANTICHAMADE 750V, DE 02,5MM2</t>
  </si>
  <si>
    <t>IM2062</t>
  </si>
  <si>
    <t>COROA DE BOTÕES ESFÉRICOS LINHA T38 - D = 64 MM (2 1/2)</t>
  </si>
  <si>
    <t>IM2141</t>
  </si>
  <si>
    <t>NONEL DE INICIAÇÃO PARA FOGACHO - C = 6,0 M</t>
  </si>
  <si>
    <t>IM7414</t>
  </si>
  <si>
    <t>DISCO DE SERRA, PARA MADEIRA, DE 20X3,5MM</t>
  </si>
  <si>
    <t>IM2146</t>
  </si>
  <si>
    <t>NONEL INICIADOR - C = 150,0 M</t>
  </si>
  <si>
    <t>IM2067</t>
  </si>
  <si>
    <t>PUNHO LINHA T38 PARA PERFURATRIZ SOBRE ESTEIRAS - D = 38 MM (1 1/2)</t>
  </si>
  <si>
    <t>IM2143</t>
  </si>
  <si>
    <t>NONEL DE LIGAÇÃO - C = 6,0 M</t>
  </si>
  <si>
    <t>IM2066</t>
  </si>
  <si>
    <t>LUVA EM AÇO LINHA T38 PARA PERFURATRIZ SOBRE ESTEIRAS - D = 38,0 MM (1 1/2)</t>
  </si>
  <si>
    <t>IM2115</t>
  </si>
  <si>
    <t>CUNHA LATERAL INFERIOR PARA BRITADOR</t>
  </si>
  <si>
    <t>IM2114</t>
  </si>
  <si>
    <t>CUNHA LATERAL SUPERIOR PARA BRITADOR</t>
  </si>
  <si>
    <t>IM0510</t>
  </si>
  <si>
    <t>RECEPTACULO DE PORCELANA P/LAMPADA INCANDESCENTE, BASE E-27</t>
  </si>
  <si>
    <t>IM0067</t>
  </si>
  <si>
    <t>TUBO PEAD PE 100 PN 10 COM FLANGES - D = 160 MM</t>
  </si>
  <si>
    <t>IN4888</t>
  </si>
  <si>
    <t>MARTELO HIDRAULICO VIBRATORIO,ACOPLADO ESCAVADEIRA HID.(EXCLUSIVE ESTA),L=70CM,ALT.E COMP.=2M,V=200L/MIN,MARTELO=1, 2T</t>
  </si>
  <si>
    <t>IM0171</t>
  </si>
  <si>
    <t>ACETILENO EM CILINDRO DE 9KG</t>
  </si>
  <si>
    <t>IM0165</t>
  </si>
  <si>
    <t>OXIGENIO, EM GARRAFAS DE 9,3M3</t>
  </si>
  <si>
    <t>IM0322</t>
  </si>
  <si>
    <t>ELETRODO, P/SOLDA DE ACO (AWS E-6013), IND.P/TRAB.EM SERRAL., ESTRUT.METAL.,TUBUL.CONSTR.GER AL CHAPAS FINAS, DIAM.4MM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</si>
</sst>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00_-;\-* #,##0.0000_-;_-* &quot;-&quot;??_-;_-@_-"/>
  </numFmts>
  <fonts count="4" x14ac:knownFonts="1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 wrapText="1"/>
    </xf>
    <xf numFmtId="43" fontId="0" fillId="0" borderId="0" xfId="2" applyFont="1"/>
    <xf numFmtId="9" fontId="0" fillId="0" borderId="0" xfId="3" applyFon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43" fontId="0" fillId="0" borderId="0" xfId="2" applyFont="1" applyAlignment="1">
      <alignment vertical="center"/>
    </xf>
    <xf numFmtId="9" fontId="0" fillId="0" borderId="0" xfId="3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43" fontId="0" fillId="0" borderId="0" xfId="2" applyFont="1" applyFill="1" applyAlignment="1">
      <alignment vertical="center"/>
    </xf>
    <xf numFmtId="164" fontId="0" fillId="0" borderId="0" xfId="0" applyNumberFormat="1"/>
    <xf numFmtId="43" fontId="3" fillId="0" borderId="0" xfId="2" applyFont="1" applyFill="1" applyAlignment="1">
      <alignment vertical="center"/>
    </xf>
    <xf numFmtId="43" fontId="3" fillId="0" borderId="0" xfId="2" applyFont="1"/>
    <xf numFmtId="43" fontId="3" fillId="0" borderId="0" xfId="2" applyFont="1" applyFill="1"/>
    <xf numFmtId="0" fontId="0" fillId="0" borderId="0" xfId="0" applyFill="1"/>
    <xf numFmtId="43" fontId="0" fillId="0" borderId="0" xfId="2" applyFont="1" applyFill="1"/>
    <xf numFmtId="9" fontId="0" fillId="0" borderId="0" xfId="3" applyFont="1" applyFill="1" applyAlignment="1">
      <alignment horizontal="center"/>
    </xf>
    <xf numFmtId="9" fontId="0" fillId="0" borderId="0" xfId="0" applyNumberFormat="1" applyFill="1" applyAlignment="1">
      <alignment horizontal="center"/>
    </xf>
    <xf numFmtId="164" fontId="0" fillId="0" borderId="0" xfId="0" applyNumberFormat="1" applyFill="1"/>
  </cellXfs>
  <cellStyles count="4">
    <cellStyle name="Normal" xfId="0" builtinId="0"/>
    <cellStyle name="Normal 2" xfId="1" xr:uid="{D8733BC0-AA7F-478E-A56A-EEDF9F0AEF10}"/>
    <cellStyle name="Porcentagem" xfId="3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54348-039A-4778-9B4E-55B8C3EFA168}">
  <dimension ref="A1:I64"/>
  <sheetViews>
    <sheetView workbookViewId="0">
      <selection sqref="A1:XFD1048576"/>
    </sheetView>
  </sheetViews>
  <sheetFormatPr defaultRowHeight="15" x14ac:dyDescent="0.25"/>
  <cols>
    <col min="2" max="2" width="83.42578125" customWidth="1"/>
    <col min="4" max="5" width="9" bestFit="1" customWidth="1"/>
    <col min="6" max="6" width="13.42578125" bestFit="1" customWidth="1"/>
    <col min="7" max="7" width="13.1406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t="s">
        <v>9</v>
      </c>
      <c r="B2" t="s">
        <v>10</v>
      </c>
      <c r="C2" t="s">
        <v>11</v>
      </c>
      <c r="D2" s="2">
        <v>1.0876440000000001</v>
      </c>
      <c r="E2" s="2">
        <v>0</v>
      </c>
      <c r="F2" s="2">
        <v>846418.3</v>
      </c>
      <c r="G2" s="2">
        <f>TRUNC(D2*F2,2)</f>
        <v>920601.78</v>
      </c>
      <c r="H2" s="3">
        <f>G2/$G$64</f>
        <v>0.52685428197900874</v>
      </c>
      <c r="I2" s="4">
        <f>H2</f>
        <v>0.52685428197900874</v>
      </c>
    </row>
    <row r="3" spans="1:9" x14ac:dyDescent="0.25">
      <c r="A3" t="s">
        <v>12</v>
      </c>
      <c r="B3" t="s">
        <v>13</v>
      </c>
      <c r="C3" t="s">
        <v>11</v>
      </c>
      <c r="D3" s="2">
        <v>0.14128599999999999</v>
      </c>
      <c r="E3" s="2">
        <v>0</v>
      </c>
      <c r="F3" s="2">
        <v>723990.28</v>
      </c>
      <c r="G3" s="2">
        <f t="shared" ref="G3:G36" si="0">TRUNC(D3*F3,2)</f>
        <v>102289.69</v>
      </c>
      <c r="H3" s="3">
        <f t="shared" ref="H3:H62" si="1">G3/$G$64</f>
        <v>5.8539709947992277E-2</v>
      </c>
      <c r="I3" s="4">
        <f>I2+H3</f>
        <v>0.58539399192700103</v>
      </c>
    </row>
    <row r="4" spans="1:9" x14ac:dyDescent="0.25">
      <c r="A4" t="s">
        <v>14</v>
      </c>
      <c r="B4" t="s">
        <v>15</v>
      </c>
      <c r="C4" t="s">
        <v>11</v>
      </c>
      <c r="D4" s="2">
        <v>0.100049</v>
      </c>
      <c r="E4" s="2">
        <v>0</v>
      </c>
      <c r="F4" s="2">
        <v>934500</v>
      </c>
      <c r="G4" s="2">
        <f t="shared" si="0"/>
        <v>93495.79</v>
      </c>
      <c r="H4" s="3">
        <f t="shared" si="1"/>
        <v>5.3507019406925531E-2</v>
      </c>
      <c r="I4" s="4">
        <f t="shared" ref="I4:I62" si="2">I3+H4</f>
        <v>0.63890101133392652</v>
      </c>
    </row>
    <row r="5" spans="1:9" x14ac:dyDescent="0.25">
      <c r="A5" t="s">
        <v>16</v>
      </c>
      <c r="B5" t="s">
        <v>17</v>
      </c>
      <c r="C5" t="s">
        <v>11</v>
      </c>
      <c r="D5" s="2">
        <v>6.2040999999999999E-2</v>
      </c>
      <c r="E5" s="2">
        <v>0</v>
      </c>
      <c r="F5" s="2">
        <v>1303003.8899999999</v>
      </c>
      <c r="G5" s="2">
        <f t="shared" si="0"/>
        <v>80839.66</v>
      </c>
      <c r="H5" s="3">
        <f t="shared" si="1"/>
        <v>4.6264000298508218E-2</v>
      </c>
      <c r="I5" s="4">
        <f t="shared" si="2"/>
        <v>0.68516501163243471</v>
      </c>
    </row>
    <row r="6" spans="1:9" x14ac:dyDescent="0.25">
      <c r="A6" t="s">
        <v>18</v>
      </c>
      <c r="B6" t="s">
        <v>19</v>
      </c>
      <c r="C6" t="s">
        <v>11</v>
      </c>
      <c r="D6" s="2">
        <v>1.7590000000000001E-2</v>
      </c>
      <c r="E6" s="2">
        <v>0</v>
      </c>
      <c r="F6" s="2">
        <v>4100000</v>
      </c>
      <c r="G6" s="2">
        <f t="shared" si="0"/>
        <v>72119</v>
      </c>
      <c r="H6" s="3">
        <f t="shared" si="1"/>
        <v>4.1273224522816079E-2</v>
      </c>
      <c r="I6" s="4">
        <f t="shared" si="2"/>
        <v>0.72643823615525083</v>
      </c>
    </row>
    <row r="7" spans="1:9" x14ac:dyDescent="0.25">
      <c r="A7" t="s">
        <v>20</v>
      </c>
      <c r="B7" t="s">
        <v>21</v>
      </c>
      <c r="C7" t="s">
        <v>11</v>
      </c>
      <c r="D7" s="2">
        <v>0.220079</v>
      </c>
      <c r="E7" s="2">
        <v>0</v>
      </c>
      <c r="F7" s="2">
        <v>319958.76</v>
      </c>
      <c r="G7" s="2">
        <f t="shared" si="0"/>
        <v>70416.2</v>
      </c>
      <c r="H7" s="3">
        <f t="shared" si="1"/>
        <v>4.0298723396657216E-2</v>
      </c>
      <c r="I7" s="4">
        <f t="shared" si="2"/>
        <v>0.76673695955190801</v>
      </c>
    </row>
    <row r="8" spans="1:9" x14ac:dyDescent="0.25">
      <c r="A8" t="s">
        <v>22</v>
      </c>
      <c r="B8" t="s">
        <v>23</v>
      </c>
      <c r="C8" t="s">
        <v>11</v>
      </c>
      <c r="D8" s="2">
        <v>1.7401E-2</v>
      </c>
      <c r="E8" s="2">
        <v>0</v>
      </c>
      <c r="F8" s="2">
        <v>3000000</v>
      </c>
      <c r="G8" s="2">
        <f t="shared" si="0"/>
        <v>52203</v>
      </c>
      <c r="H8" s="3">
        <f t="shared" si="1"/>
        <v>2.9875430049842177E-2</v>
      </c>
      <c r="I8" s="4">
        <f t="shared" si="2"/>
        <v>0.79661238960175018</v>
      </c>
    </row>
    <row r="9" spans="1:9" x14ac:dyDescent="0.25">
      <c r="A9" t="s">
        <v>24</v>
      </c>
      <c r="B9" t="s">
        <v>25</v>
      </c>
      <c r="C9" t="s">
        <v>11</v>
      </c>
      <c r="D9" s="2">
        <v>9.2294000000000001E-2</v>
      </c>
      <c r="E9" s="2">
        <v>0</v>
      </c>
      <c r="F9" s="2">
        <v>547418</v>
      </c>
      <c r="G9" s="2">
        <f t="shared" si="0"/>
        <v>50523.39</v>
      </c>
      <c r="H9" s="3">
        <f t="shared" si="1"/>
        <v>2.8914200406602985E-2</v>
      </c>
      <c r="I9" s="4">
        <f t="shared" si="2"/>
        <v>0.82552659000835316</v>
      </c>
    </row>
    <row r="10" spans="1:9" x14ac:dyDescent="0.25">
      <c r="A10" t="s">
        <v>26</v>
      </c>
      <c r="B10" t="s">
        <v>27</v>
      </c>
      <c r="C10" t="s">
        <v>11</v>
      </c>
      <c r="D10" s="2">
        <v>1.4916E-2</v>
      </c>
      <c r="E10" s="2">
        <v>0</v>
      </c>
      <c r="F10" s="2">
        <v>2350000</v>
      </c>
      <c r="G10" s="2">
        <f t="shared" si="0"/>
        <v>35052.6</v>
      </c>
      <c r="H10" s="3">
        <f t="shared" si="1"/>
        <v>2.0060370081510598E-2</v>
      </c>
      <c r="I10" s="4">
        <f t="shared" si="2"/>
        <v>0.84558696008986378</v>
      </c>
    </row>
    <row r="11" spans="1:9" x14ac:dyDescent="0.25">
      <c r="A11" t="s">
        <v>28</v>
      </c>
      <c r="B11" t="s">
        <v>29</v>
      </c>
      <c r="C11" t="s">
        <v>11</v>
      </c>
      <c r="D11" s="2">
        <v>6.8085999999999994E-2</v>
      </c>
      <c r="E11" s="2">
        <v>0</v>
      </c>
      <c r="F11" s="2">
        <v>451050.8</v>
      </c>
      <c r="G11" s="2">
        <f t="shared" si="0"/>
        <v>30710.240000000002</v>
      </c>
      <c r="H11" s="3">
        <f t="shared" si="1"/>
        <v>1.7575266305267231E-2</v>
      </c>
      <c r="I11" s="4">
        <f t="shared" si="2"/>
        <v>0.86316222639513096</v>
      </c>
    </row>
    <row r="12" spans="1:9" x14ac:dyDescent="0.25">
      <c r="A12" t="s">
        <v>30</v>
      </c>
      <c r="B12" t="s">
        <v>31</v>
      </c>
      <c r="C12" t="s">
        <v>11</v>
      </c>
      <c r="D12" s="2">
        <v>1.2317E-2</v>
      </c>
      <c r="E12" s="2">
        <v>0</v>
      </c>
      <c r="F12" s="2">
        <v>1900000</v>
      </c>
      <c r="G12" s="2">
        <f t="shared" si="0"/>
        <v>23402.3</v>
      </c>
      <c r="H12" s="3">
        <f t="shared" si="1"/>
        <v>1.339298079910008E-2</v>
      </c>
      <c r="I12" s="4">
        <f t="shared" si="2"/>
        <v>0.87655520719423108</v>
      </c>
    </row>
    <row r="13" spans="1:9" x14ac:dyDescent="0.25">
      <c r="A13" t="s">
        <v>32</v>
      </c>
      <c r="B13" t="s">
        <v>33</v>
      </c>
      <c r="C13" t="s">
        <v>11</v>
      </c>
      <c r="D13" s="2">
        <v>4.0335000000000003E-2</v>
      </c>
      <c r="E13" s="2">
        <v>0</v>
      </c>
      <c r="F13" s="2">
        <v>573134.6</v>
      </c>
      <c r="G13" s="2">
        <f t="shared" si="0"/>
        <v>23117.38</v>
      </c>
      <c r="H13" s="3">
        <f t="shared" si="1"/>
        <v>1.3229922976181838E-2</v>
      </c>
      <c r="I13" s="4">
        <f t="shared" si="2"/>
        <v>0.88978513017041294</v>
      </c>
    </row>
    <row r="14" spans="1:9" x14ac:dyDescent="0.25">
      <c r="A14" t="s">
        <v>34</v>
      </c>
      <c r="B14" t="s">
        <v>35</v>
      </c>
      <c r="C14" t="s">
        <v>11</v>
      </c>
      <c r="D14" s="2">
        <v>8.9603000000000002E-2</v>
      </c>
      <c r="E14" s="2">
        <v>0</v>
      </c>
      <c r="F14" s="2">
        <v>237725.26</v>
      </c>
      <c r="G14" s="2">
        <f t="shared" si="0"/>
        <v>21300.89</v>
      </c>
      <c r="H14" s="3">
        <f t="shared" si="1"/>
        <v>1.2190357818408572E-2</v>
      </c>
      <c r="I14" s="4">
        <f t="shared" si="2"/>
        <v>0.90197548798882154</v>
      </c>
    </row>
    <row r="15" spans="1:9" x14ac:dyDescent="0.25">
      <c r="A15" t="s">
        <v>36</v>
      </c>
      <c r="B15" t="s">
        <v>37</v>
      </c>
      <c r="C15" t="s">
        <v>11</v>
      </c>
      <c r="D15" s="2">
        <v>2.5600999999999999E-2</v>
      </c>
      <c r="E15" s="2">
        <v>0</v>
      </c>
      <c r="F15" s="2">
        <v>761170</v>
      </c>
      <c r="G15" s="2">
        <f t="shared" si="0"/>
        <v>19486.71</v>
      </c>
      <c r="H15" s="3">
        <f t="shared" si="1"/>
        <v>1.1152114658287072E-2</v>
      </c>
      <c r="I15" s="4">
        <f t="shared" si="2"/>
        <v>0.91312760264710857</v>
      </c>
    </row>
    <row r="16" spans="1:9" x14ac:dyDescent="0.25">
      <c r="A16" t="s">
        <v>38</v>
      </c>
      <c r="B16" t="s">
        <v>39</v>
      </c>
      <c r="C16" t="s">
        <v>11</v>
      </c>
      <c r="D16" s="2">
        <v>1.3497E-2</v>
      </c>
      <c r="E16" s="2">
        <v>0</v>
      </c>
      <c r="F16" s="2">
        <v>1420731.5</v>
      </c>
      <c r="G16" s="2">
        <f t="shared" si="0"/>
        <v>19175.61</v>
      </c>
      <c r="H16" s="3">
        <f t="shared" si="1"/>
        <v>1.0974074195315483E-2</v>
      </c>
      <c r="I16" s="4">
        <f t="shared" si="2"/>
        <v>0.92410167684242406</v>
      </c>
    </row>
    <row r="17" spans="1:9" x14ac:dyDescent="0.25">
      <c r="A17" t="s">
        <v>40</v>
      </c>
      <c r="B17" t="s">
        <v>41</v>
      </c>
      <c r="C17" t="s">
        <v>11</v>
      </c>
      <c r="D17" s="2">
        <v>1.6042000000000001</v>
      </c>
      <c r="E17" s="2">
        <v>0</v>
      </c>
      <c r="F17" s="2">
        <v>10890</v>
      </c>
      <c r="G17" s="2">
        <f t="shared" si="0"/>
        <v>17469.73</v>
      </c>
      <c r="H17" s="3">
        <f t="shared" si="1"/>
        <v>9.9978104056209285E-3</v>
      </c>
      <c r="I17" s="4">
        <f t="shared" si="2"/>
        <v>0.93409948724804504</v>
      </c>
    </row>
    <row r="18" spans="1:9" x14ac:dyDescent="0.25">
      <c r="A18" t="s">
        <v>42</v>
      </c>
      <c r="B18" t="s">
        <v>43</v>
      </c>
      <c r="C18" t="s">
        <v>11</v>
      </c>
      <c r="D18" s="2">
        <v>1.3487000000000001E-2</v>
      </c>
      <c r="E18" s="2">
        <v>0</v>
      </c>
      <c r="F18" s="2">
        <v>1288990.28</v>
      </c>
      <c r="G18" s="2">
        <f t="shared" si="0"/>
        <v>17384.61</v>
      </c>
      <c r="H18" s="3">
        <f t="shared" si="1"/>
        <v>9.9490967951800999E-3</v>
      </c>
      <c r="I18" s="4">
        <f t="shared" si="2"/>
        <v>0.94404858404322511</v>
      </c>
    </row>
    <row r="19" spans="1:9" x14ac:dyDescent="0.25">
      <c r="A19" t="s">
        <v>44</v>
      </c>
      <c r="B19" t="s">
        <v>45</v>
      </c>
      <c r="C19" t="s">
        <v>11</v>
      </c>
      <c r="D19" s="2">
        <v>2.7267E-2</v>
      </c>
      <c r="E19" s="2">
        <v>0</v>
      </c>
      <c r="F19" s="2">
        <v>580000</v>
      </c>
      <c r="G19" s="2">
        <f t="shared" si="0"/>
        <v>15814.86</v>
      </c>
      <c r="H19" s="3">
        <f t="shared" si="1"/>
        <v>9.0507393000028163E-3</v>
      </c>
      <c r="I19" s="4">
        <f t="shared" si="2"/>
        <v>0.95309932334322789</v>
      </c>
    </row>
    <row r="20" spans="1:9" x14ac:dyDescent="0.25">
      <c r="A20" t="s">
        <v>46</v>
      </c>
      <c r="B20" t="s">
        <v>47</v>
      </c>
      <c r="C20" t="s">
        <v>11</v>
      </c>
      <c r="D20" s="2">
        <v>3.5136000000000001E-2</v>
      </c>
      <c r="E20" s="2">
        <v>0</v>
      </c>
      <c r="F20" s="2">
        <v>424246.78</v>
      </c>
      <c r="G20" s="2">
        <f t="shared" si="0"/>
        <v>14906.33</v>
      </c>
      <c r="H20" s="3">
        <f t="shared" si="1"/>
        <v>8.5307936175097968E-3</v>
      </c>
      <c r="I20" s="4">
        <f t="shared" si="2"/>
        <v>0.96163011696073764</v>
      </c>
    </row>
    <row r="21" spans="1:9" x14ac:dyDescent="0.25">
      <c r="A21" t="s">
        <v>48</v>
      </c>
      <c r="B21" t="s">
        <v>49</v>
      </c>
      <c r="C21" t="s">
        <v>11</v>
      </c>
      <c r="D21" s="2">
        <v>4.0937000000000001E-2</v>
      </c>
      <c r="E21" s="2">
        <v>0</v>
      </c>
      <c r="F21" s="2">
        <v>326457.8</v>
      </c>
      <c r="G21" s="2">
        <f t="shared" si="0"/>
        <v>13364.2</v>
      </c>
      <c r="H21" s="3">
        <f t="shared" si="1"/>
        <v>7.6482428648181298E-3</v>
      </c>
      <c r="I21" s="4">
        <f t="shared" si="2"/>
        <v>0.96927835982555577</v>
      </c>
    </row>
    <row r="22" spans="1:9" x14ac:dyDescent="0.25">
      <c r="A22" t="s">
        <v>50</v>
      </c>
      <c r="B22" t="s">
        <v>51</v>
      </c>
      <c r="C22" t="s">
        <v>52</v>
      </c>
      <c r="D22" s="2">
        <v>192.856875</v>
      </c>
      <c r="E22" s="2">
        <v>0</v>
      </c>
      <c r="F22" s="2">
        <v>41.36</v>
      </c>
      <c r="G22" s="2">
        <f t="shared" si="0"/>
        <v>7976.56</v>
      </c>
      <c r="H22" s="3">
        <f t="shared" si="1"/>
        <v>4.5649322896839095E-3</v>
      </c>
      <c r="I22" s="4">
        <f t="shared" si="2"/>
        <v>0.97384329211523968</v>
      </c>
    </row>
    <row r="23" spans="1:9" x14ac:dyDescent="0.25">
      <c r="A23" t="s">
        <v>53</v>
      </c>
      <c r="B23" t="s">
        <v>54</v>
      </c>
      <c r="C23" t="s">
        <v>11</v>
      </c>
      <c r="D23" s="2">
        <v>4.3527189999999996</v>
      </c>
      <c r="E23" s="2">
        <v>0</v>
      </c>
      <c r="F23" s="2">
        <v>1479.24</v>
      </c>
      <c r="G23" s="2">
        <f t="shared" si="0"/>
        <v>6438.71</v>
      </c>
      <c r="H23" s="3">
        <f t="shared" si="1"/>
        <v>3.6848309525548207E-3</v>
      </c>
      <c r="I23" s="4">
        <f t="shared" si="2"/>
        <v>0.97752812306779446</v>
      </c>
    </row>
    <row r="24" spans="1:9" x14ac:dyDescent="0.25">
      <c r="A24" t="s">
        <v>55</v>
      </c>
      <c r="B24" t="s">
        <v>56</v>
      </c>
      <c r="C24" t="s">
        <v>52</v>
      </c>
      <c r="D24" s="2">
        <v>19.277107999999998</v>
      </c>
      <c r="E24" s="2">
        <v>0</v>
      </c>
      <c r="F24" s="2">
        <v>299.25</v>
      </c>
      <c r="G24" s="2">
        <f t="shared" si="0"/>
        <v>5768.67</v>
      </c>
      <c r="H24" s="3">
        <f t="shared" si="1"/>
        <v>3.3013715124729053E-3</v>
      </c>
      <c r="I24" s="4">
        <f t="shared" si="2"/>
        <v>0.98082949458026736</v>
      </c>
    </row>
    <row r="25" spans="1:9" x14ac:dyDescent="0.25">
      <c r="A25" t="s">
        <v>57</v>
      </c>
      <c r="B25" t="s">
        <v>58</v>
      </c>
      <c r="C25" t="s">
        <v>11</v>
      </c>
      <c r="D25" s="2">
        <v>0.78496200000000005</v>
      </c>
      <c r="E25" s="2">
        <v>0</v>
      </c>
      <c r="F25" s="2">
        <v>7282</v>
      </c>
      <c r="G25" s="2">
        <f t="shared" si="0"/>
        <v>5716.09</v>
      </c>
      <c r="H25" s="3">
        <f t="shared" si="1"/>
        <v>3.2712803278279481E-3</v>
      </c>
      <c r="I25" s="4">
        <f t="shared" si="2"/>
        <v>0.98410077490809533</v>
      </c>
    </row>
    <row r="26" spans="1:9" x14ac:dyDescent="0.25">
      <c r="A26" t="s">
        <v>59</v>
      </c>
      <c r="B26" t="s">
        <v>60</v>
      </c>
      <c r="C26" t="s">
        <v>52</v>
      </c>
      <c r="D26" s="2">
        <v>73.961180999999996</v>
      </c>
      <c r="E26" s="2">
        <v>0</v>
      </c>
      <c r="F26" s="2">
        <v>65.19</v>
      </c>
      <c r="G26" s="2">
        <f t="shared" si="0"/>
        <v>4821.5200000000004</v>
      </c>
      <c r="H26" s="3">
        <f t="shared" si="1"/>
        <v>2.7593238605810979E-3</v>
      </c>
      <c r="I26" s="4">
        <f t="shared" si="2"/>
        <v>0.98686009876867642</v>
      </c>
    </row>
    <row r="27" spans="1:9" x14ac:dyDescent="0.25">
      <c r="A27" t="s">
        <v>61</v>
      </c>
      <c r="B27" t="s">
        <v>62</v>
      </c>
      <c r="C27" t="s">
        <v>52</v>
      </c>
      <c r="D27" s="2">
        <v>25.7925</v>
      </c>
      <c r="E27" s="2">
        <v>0</v>
      </c>
      <c r="F27" s="2">
        <v>156.86000000000001</v>
      </c>
      <c r="G27" s="2">
        <f>TRUNC(D27*F27,2)</f>
        <v>4045.81</v>
      </c>
      <c r="H27" s="3">
        <f t="shared" si="1"/>
        <v>2.3153901815978388E-3</v>
      </c>
      <c r="I27" s="4">
        <f t="shared" si="2"/>
        <v>0.9891754889502743</v>
      </c>
    </row>
    <row r="28" spans="1:9" x14ac:dyDescent="0.25">
      <c r="A28" t="s">
        <v>63</v>
      </c>
      <c r="B28" t="s">
        <v>64</v>
      </c>
      <c r="C28" t="s">
        <v>11</v>
      </c>
      <c r="D28" s="2">
        <v>2.4067999999999999E-2</v>
      </c>
      <c r="E28" s="2">
        <v>0</v>
      </c>
      <c r="F28" s="2">
        <v>157500</v>
      </c>
      <c r="G28" s="2">
        <f t="shared" si="0"/>
        <v>3790.71</v>
      </c>
      <c r="H28" s="3">
        <f t="shared" si="1"/>
        <v>2.1693981465478467E-3</v>
      </c>
      <c r="I28" s="4">
        <f t="shared" si="2"/>
        <v>0.99134488709682211</v>
      </c>
    </row>
    <row r="29" spans="1:9" x14ac:dyDescent="0.25">
      <c r="A29" t="s">
        <v>65</v>
      </c>
      <c r="B29" t="s">
        <v>66</v>
      </c>
      <c r="C29" t="s">
        <v>52</v>
      </c>
      <c r="D29" s="2">
        <v>192.856875</v>
      </c>
      <c r="E29" s="2">
        <v>0</v>
      </c>
      <c r="F29" s="2">
        <v>18.82</v>
      </c>
      <c r="G29" s="2">
        <f t="shared" si="0"/>
        <v>3629.56</v>
      </c>
      <c r="H29" s="3">
        <f t="shared" si="1"/>
        <v>2.0771730722698918E-3</v>
      </c>
      <c r="I29" s="4">
        <f t="shared" si="2"/>
        <v>0.99342206016909196</v>
      </c>
    </row>
    <row r="30" spans="1:9" x14ac:dyDescent="0.25">
      <c r="A30" t="s">
        <v>67</v>
      </c>
      <c r="B30" t="s">
        <v>68</v>
      </c>
      <c r="C30" t="s">
        <v>11</v>
      </c>
      <c r="D30" s="2">
        <v>0.29781099999999999</v>
      </c>
      <c r="E30" s="2">
        <v>0</v>
      </c>
      <c r="F30" s="2">
        <v>6407.46</v>
      </c>
      <c r="G30" s="2">
        <f t="shared" si="0"/>
        <v>1908.21</v>
      </c>
      <c r="H30" s="3">
        <f t="shared" si="1"/>
        <v>1.0920559043619972E-3</v>
      </c>
      <c r="I30" s="4">
        <f t="shared" si="2"/>
        <v>0.99451411607345397</v>
      </c>
    </row>
    <row r="31" spans="1:9" x14ac:dyDescent="0.25">
      <c r="A31" t="s">
        <v>69</v>
      </c>
      <c r="B31" t="s">
        <v>70</v>
      </c>
      <c r="C31" t="s">
        <v>11</v>
      </c>
      <c r="D31" s="2">
        <v>3.8180000000000002E-3</v>
      </c>
      <c r="E31" s="2">
        <v>0</v>
      </c>
      <c r="F31" s="2">
        <v>422300</v>
      </c>
      <c r="G31" s="2">
        <f t="shared" si="0"/>
        <v>1612.34</v>
      </c>
      <c r="H31" s="3">
        <f t="shared" si="1"/>
        <v>9.2273146919837046E-4</v>
      </c>
      <c r="I31" s="4">
        <f t="shared" si="2"/>
        <v>0.99543684754265238</v>
      </c>
    </row>
    <row r="32" spans="1:9" x14ac:dyDescent="0.25">
      <c r="A32" t="s">
        <v>71</v>
      </c>
      <c r="B32" t="s">
        <v>72</v>
      </c>
      <c r="C32" t="s">
        <v>11</v>
      </c>
      <c r="D32" s="2">
        <v>3.9329999999999999E-3</v>
      </c>
      <c r="E32" s="2">
        <v>0</v>
      </c>
      <c r="F32" s="2">
        <v>403550.25</v>
      </c>
      <c r="G32" s="2">
        <f t="shared" si="0"/>
        <v>1587.16</v>
      </c>
      <c r="H32" s="3">
        <f t="shared" si="1"/>
        <v>9.0832112250076639E-4</v>
      </c>
      <c r="I32" s="4">
        <f t="shared" si="2"/>
        <v>0.9963451686651531</v>
      </c>
    </row>
    <row r="33" spans="1:9" x14ac:dyDescent="0.25">
      <c r="A33" t="s">
        <v>73</v>
      </c>
      <c r="B33" t="s">
        <v>74</v>
      </c>
      <c r="C33" t="s">
        <v>11</v>
      </c>
      <c r="D33" s="2">
        <v>9.9930000000000001E-3</v>
      </c>
      <c r="E33" s="2">
        <v>0</v>
      </c>
      <c r="F33" s="2">
        <v>119000</v>
      </c>
      <c r="G33" s="2">
        <f t="shared" si="0"/>
        <v>1189.1600000000001</v>
      </c>
      <c r="H33" s="3">
        <f t="shared" si="1"/>
        <v>6.80548366915126E-4</v>
      </c>
      <c r="I33" s="4">
        <f t="shared" si="2"/>
        <v>0.99702571703206821</v>
      </c>
    </row>
    <row r="34" spans="1:9" x14ac:dyDescent="0.25">
      <c r="A34" t="s">
        <v>75</v>
      </c>
      <c r="B34" t="s">
        <v>76</v>
      </c>
      <c r="C34" t="s">
        <v>11</v>
      </c>
      <c r="D34" s="2">
        <v>1.7992000000000001E-2</v>
      </c>
      <c r="E34" s="2">
        <v>0</v>
      </c>
      <c r="F34" s="2">
        <v>65162.400000000001</v>
      </c>
      <c r="G34" s="2">
        <f t="shared" si="0"/>
        <v>1172.4000000000001</v>
      </c>
      <c r="H34" s="3">
        <f t="shared" si="1"/>
        <v>6.7095673027287646E-4</v>
      </c>
      <c r="I34" s="4">
        <f t="shared" si="2"/>
        <v>0.99769667376234106</v>
      </c>
    </row>
    <row r="35" spans="1:9" x14ac:dyDescent="0.25">
      <c r="A35" t="s">
        <v>77</v>
      </c>
      <c r="B35" t="s">
        <v>78</v>
      </c>
      <c r="C35" t="s">
        <v>11</v>
      </c>
      <c r="D35" s="2">
        <v>0.40393299999999999</v>
      </c>
      <c r="E35" s="2">
        <v>0</v>
      </c>
      <c r="F35" s="2">
        <v>2821.06</v>
      </c>
      <c r="G35" s="2">
        <f t="shared" si="0"/>
        <v>1139.51</v>
      </c>
      <c r="H35" s="3">
        <f t="shared" si="1"/>
        <v>6.5213400180249518E-4</v>
      </c>
      <c r="I35" s="4">
        <f t="shared" si="2"/>
        <v>0.99834880776414359</v>
      </c>
    </row>
    <row r="36" spans="1:9" x14ac:dyDescent="0.25">
      <c r="A36" t="s">
        <v>79</v>
      </c>
      <c r="B36" t="s">
        <v>80</v>
      </c>
      <c r="C36" t="s">
        <v>11</v>
      </c>
      <c r="D36" s="2">
        <v>2.2846999999999999E-2</v>
      </c>
      <c r="E36" s="2">
        <v>0</v>
      </c>
      <c r="F36" s="2">
        <v>47000</v>
      </c>
      <c r="G36" s="2">
        <f t="shared" si="0"/>
        <v>1073.8</v>
      </c>
      <c r="H36" s="3">
        <f t="shared" si="1"/>
        <v>6.1452860539663477E-4</v>
      </c>
      <c r="I36" s="4">
        <f t="shared" si="2"/>
        <v>0.99896333636954027</v>
      </c>
    </row>
    <row r="37" spans="1:9" x14ac:dyDescent="0.25">
      <c r="A37" t="s">
        <v>81</v>
      </c>
      <c r="B37" t="s">
        <v>82</v>
      </c>
      <c r="C37" t="s">
        <v>52</v>
      </c>
      <c r="D37" s="2">
        <v>90.929584000000006</v>
      </c>
      <c r="E37" s="2">
        <v>130.95400000000001</v>
      </c>
      <c r="F37" s="2">
        <v>1.49</v>
      </c>
      <c r="G37" s="2">
        <v>268.77999999999997</v>
      </c>
      <c r="H37" s="3">
        <f t="shared" si="1"/>
        <v>1.5382100815655383E-4</v>
      </c>
      <c r="I37" s="4">
        <f t="shared" si="2"/>
        <v>0.9991171573776968</v>
      </c>
    </row>
    <row r="38" spans="1:9" x14ac:dyDescent="0.25">
      <c r="A38" t="s">
        <v>83</v>
      </c>
      <c r="B38" t="s">
        <v>84</v>
      </c>
      <c r="C38" t="s">
        <v>11</v>
      </c>
      <c r="D38" s="2">
        <v>5.6899999999999995E-4</v>
      </c>
      <c r="E38" s="2">
        <v>0</v>
      </c>
      <c r="F38" s="2">
        <v>451050.8</v>
      </c>
      <c r="G38" s="2">
        <v>256.87</v>
      </c>
      <c r="H38" s="3">
        <f t="shared" si="1"/>
        <v>1.4700499428965691E-4</v>
      </c>
      <c r="I38" s="4">
        <f t="shared" si="2"/>
        <v>0.99926416237198645</v>
      </c>
    </row>
    <row r="39" spans="1:9" x14ac:dyDescent="0.25">
      <c r="A39" t="s">
        <v>85</v>
      </c>
      <c r="B39" t="s">
        <v>86</v>
      </c>
      <c r="C39" t="s">
        <v>11</v>
      </c>
      <c r="D39" s="2">
        <v>0.113889</v>
      </c>
      <c r="E39" s="2">
        <v>0</v>
      </c>
      <c r="F39" s="2">
        <v>2215.08</v>
      </c>
      <c r="G39" s="2">
        <v>252.27</v>
      </c>
      <c r="H39" s="3">
        <f t="shared" si="1"/>
        <v>1.4437244485323997E-4</v>
      </c>
      <c r="I39" s="4">
        <f t="shared" si="2"/>
        <v>0.99940853481683967</v>
      </c>
    </row>
    <row r="40" spans="1:9" x14ac:dyDescent="0.25">
      <c r="A40" t="s">
        <v>87</v>
      </c>
      <c r="B40" t="s">
        <v>88</v>
      </c>
      <c r="C40" t="s">
        <v>52</v>
      </c>
      <c r="D40" s="2">
        <v>25.527432999999998</v>
      </c>
      <c r="E40" s="2">
        <v>0</v>
      </c>
      <c r="F40" s="2">
        <v>9.15</v>
      </c>
      <c r="G40" s="2">
        <v>233.57</v>
      </c>
      <c r="H40" s="3">
        <f t="shared" si="1"/>
        <v>1.3367055910084932E-4</v>
      </c>
      <c r="I40" s="4">
        <f t="shared" si="2"/>
        <v>0.99954220537594052</v>
      </c>
    </row>
    <row r="41" spans="1:9" x14ac:dyDescent="0.25">
      <c r="A41" t="s">
        <v>89</v>
      </c>
      <c r="B41" t="s">
        <v>90</v>
      </c>
      <c r="C41" t="s">
        <v>52</v>
      </c>
      <c r="D41" s="2">
        <v>265.86463199999997</v>
      </c>
      <c r="E41" s="2">
        <v>29.98</v>
      </c>
      <c r="F41" s="2">
        <v>0.71</v>
      </c>
      <c r="G41" s="2">
        <v>201.98</v>
      </c>
      <c r="H41" s="3">
        <f t="shared" si="1"/>
        <v>1.1559181199293379E-4</v>
      </c>
      <c r="I41" s="4">
        <f t="shared" si="2"/>
        <v>0.99965779718793346</v>
      </c>
    </row>
    <row r="42" spans="1:9" x14ac:dyDescent="0.25">
      <c r="A42" t="s">
        <v>91</v>
      </c>
      <c r="B42" t="s">
        <v>92</v>
      </c>
      <c r="C42" t="s">
        <v>11</v>
      </c>
      <c r="D42" s="2">
        <v>7.0299999999999996E-4</v>
      </c>
      <c r="E42" s="2">
        <v>0</v>
      </c>
      <c r="F42" s="2">
        <v>125878.78</v>
      </c>
      <c r="G42" s="2">
        <v>88.48</v>
      </c>
      <c r="H42" s="3">
        <f t="shared" si="1"/>
        <v>5.0636516116124279E-5</v>
      </c>
      <c r="I42" s="4">
        <f t="shared" si="2"/>
        <v>0.9997084337040496</v>
      </c>
    </row>
    <row r="43" spans="1:9" x14ac:dyDescent="0.25">
      <c r="A43" t="s">
        <v>93</v>
      </c>
      <c r="B43" t="s">
        <v>94</v>
      </c>
      <c r="C43" t="s">
        <v>52</v>
      </c>
      <c r="D43" s="2">
        <v>7.7926999999999996E-2</v>
      </c>
      <c r="E43" s="2">
        <v>0</v>
      </c>
      <c r="F43" s="2">
        <v>1051.83</v>
      </c>
      <c r="G43" s="2">
        <v>81.97</v>
      </c>
      <c r="H43" s="3">
        <f t="shared" si="1"/>
        <v>4.6910886370238549E-5</v>
      </c>
      <c r="I43" s="4">
        <f t="shared" si="2"/>
        <v>0.99975534459041981</v>
      </c>
    </row>
    <row r="44" spans="1:9" x14ac:dyDescent="0.25">
      <c r="A44" t="s">
        <v>95</v>
      </c>
      <c r="B44" t="s">
        <v>96</v>
      </c>
      <c r="C44" t="s">
        <v>11</v>
      </c>
      <c r="D44" s="2">
        <v>1.8900000000000001E-4</v>
      </c>
      <c r="E44" s="2">
        <v>0</v>
      </c>
      <c r="F44" s="2">
        <v>431050.8</v>
      </c>
      <c r="G44" s="2">
        <v>81.599999999999994</v>
      </c>
      <c r="H44" s="3">
        <f t="shared" si="1"/>
        <v>4.6699137828613704E-5</v>
      </c>
      <c r="I44" s="4">
        <f t="shared" si="2"/>
        <v>0.99980204372824844</v>
      </c>
    </row>
    <row r="45" spans="1:9" x14ac:dyDescent="0.25">
      <c r="A45" t="s">
        <v>97</v>
      </c>
      <c r="B45" t="s">
        <v>98</v>
      </c>
      <c r="C45" t="s">
        <v>52</v>
      </c>
      <c r="D45" s="2">
        <v>70.732859000000005</v>
      </c>
      <c r="E45" s="2">
        <v>0</v>
      </c>
      <c r="F45" s="2">
        <v>1.05</v>
      </c>
      <c r="G45" s="2">
        <v>74.3</v>
      </c>
      <c r="H45" s="3">
        <f t="shared" si="1"/>
        <v>4.2521396331691161E-5</v>
      </c>
      <c r="I45" s="4">
        <f t="shared" si="2"/>
        <v>0.99984456512458009</v>
      </c>
    </row>
    <row r="46" spans="1:9" x14ac:dyDescent="0.25">
      <c r="A46" t="s">
        <v>99</v>
      </c>
      <c r="B46" t="s">
        <v>100</v>
      </c>
      <c r="C46" t="s">
        <v>52</v>
      </c>
      <c r="D46" s="2">
        <v>0.13980600000000001</v>
      </c>
      <c r="E46" s="2">
        <v>1.9E-2</v>
      </c>
      <c r="F46" s="2">
        <v>333.77</v>
      </c>
      <c r="G46" s="2">
        <v>48.64</v>
      </c>
      <c r="H46" s="3">
        <f t="shared" si="1"/>
        <v>2.7836348823330527E-5</v>
      </c>
      <c r="I46" s="4">
        <f t="shared" si="2"/>
        <v>0.99987240147340339</v>
      </c>
    </row>
    <row r="47" spans="1:9" x14ac:dyDescent="0.25">
      <c r="A47" t="s">
        <v>101</v>
      </c>
      <c r="B47" t="s">
        <v>102</v>
      </c>
      <c r="C47" t="s">
        <v>52</v>
      </c>
      <c r="D47" s="2">
        <v>0.10602399999999999</v>
      </c>
      <c r="E47" s="2">
        <v>6.2E-2</v>
      </c>
      <c r="F47" s="2">
        <v>365.21</v>
      </c>
      <c r="G47" s="2">
        <v>48.51</v>
      </c>
      <c r="H47" s="3">
        <f t="shared" si="1"/>
        <v>2.7761950687083958E-5</v>
      </c>
      <c r="I47" s="4">
        <f t="shared" si="2"/>
        <v>0.99990016342409049</v>
      </c>
    </row>
    <row r="48" spans="1:9" x14ac:dyDescent="0.25">
      <c r="A48" t="s">
        <v>103</v>
      </c>
      <c r="B48" t="s">
        <v>104</v>
      </c>
      <c r="C48" t="s">
        <v>52</v>
      </c>
      <c r="D48" s="2">
        <v>7.7926999999999996E-2</v>
      </c>
      <c r="E48" s="2">
        <v>0</v>
      </c>
      <c r="F48" s="2">
        <v>523.32000000000005</v>
      </c>
      <c r="G48" s="2">
        <v>40.78</v>
      </c>
      <c r="H48" s="3">
        <f t="shared" si="1"/>
        <v>2.3338123047191999E-5</v>
      </c>
      <c r="I48" s="4">
        <f t="shared" si="2"/>
        <v>0.99992350154713772</v>
      </c>
    </row>
    <row r="49" spans="1:9" x14ac:dyDescent="0.25">
      <c r="A49" t="s">
        <v>105</v>
      </c>
      <c r="B49" t="s">
        <v>106</v>
      </c>
      <c r="C49" t="s">
        <v>52</v>
      </c>
      <c r="D49" s="2">
        <v>5.2956999999999997E-2</v>
      </c>
      <c r="E49" s="2">
        <v>0</v>
      </c>
      <c r="F49" s="2">
        <v>466.05</v>
      </c>
      <c r="G49" s="2">
        <v>24.68</v>
      </c>
      <c r="H49" s="3">
        <f t="shared" si="1"/>
        <v>1.4124200019732675E-5</v>
      </c>
      <c r="I49" s="4">
        <f t="shared" si="2"/>
        <v>0.9999376257471575</v>
      </c>
    </row>
    <row r="50" spans="1:9" x14ac:dyDescent="0.25">
      <c r="A50" t="s">
        <v>107</v>
      </c>
      <c r="B50" t="s">
        <v>108</v>
      </c>
      <c r="C50" t="s">
        <v>52</v>
      </c>
      <c r="D50" s="2">
        <v>0.14860699999999999</v>
      </c>
      <c r="E50" s="2">
        <v>0</v>
      </c>
      <c r="F50" s="2">
        <v>137.96</v>
      </c>
      <c r="G50" s="2">
        <v>20.5</v>
      </c>
      <c r="H50" s="3">
        <f t="shared" si="1"/>
        <v>1.1732013792727709E-5</v>
      </c>
      <c r="I50" s="4">
        <f t="shared" si="2"/>
        <v>0.99994935776095017</v>
      </c>
    </row>
    <row r="51" spans="1:9" x14ac:dyDescent="0.25">
      <c r="A51" t="s">
        <v>109</v>
      </c>
      <c r="B51" t="s">
        <v>110</v>
      </c>
      <c r="C51" t="s">
        <v>52</v>
      </c>
      <c r="D51" s="2">
        <v>2.8235E-2</v>
      </c>
      <c r="E51" s="2">
        <v>0.12</v>
      </c>
      <c r="F51" s="2">
        <v>210.4</v>
      </c>
      <c r="G51" s="2">
        <v>18.86</v>
      </c>
      <c r="H51" s="3">
        <f t="shared" si="1"/>
        <v>1.0793452689309491E-5</v>
      </c>
      <c r="I51" s="4">
        <f t="shared" si="2"/>
        <v>0.99996015121363946</v>
      </c>
    </row>
    <row r="52" spans="1:9" x14ac:dyDescent="0.25">
      <c r="A52" t="s">
        <v>111</v>
      </c>
      <c r="B52" t="s">
        <v>112</v>
      </c>
      <c r="C52" t="s">
        <v>11</v>
      </c>
      <c r="D52" s="2">
        <v>1.49E-3</v>
      </c>
      <c r="E52" s="2">
        <v>0</v>
      </c>
      <c r="F52" s="2">
        <v>11855</v>
      </c>
      <c r="G52" s="2">
        <v>17.670000000000002</v>
      </c>
      <c r="H52" s="3">
        <f t="shared" si="1"/>
        <v>1.0112423595975544E-5</v>
      </c>
      <c r="I52" s="4">
        <f t="shared" si="2"/>
        <v>0.9999702636372354</v>
      </c>
    </row>
    <row r="53" spans="1:9" x14ac:dyDescent="0.25">
      <c r="A53" t="s">
        <v>113</v>
      </c>
      <c r="B53" t="s">
        <v>114</v>
      </c>
      <c r="C53" t="s">
        <v>52</v>
      </c>
      <c r="D53" s="2">
        <v>3.7436999999999998E-2</v>
      </c>
      <c r="E53" s="2">
        <v>0</v>
      </c>
      <c r="F53" s="2">
        <v>418.02</v>
      </c>
      <c r="G53" s="2">
        <v>15.65</v>
      </c>
      <c r="H53" s="3">
        <f t="shared" si="1"/>
        <v>8.9563910173750563E-6</v>
      </c>
      <c r="I53" s="4">
        <f t="shared" si="2"/>
        <v>0.99997922002825279</v>
      </c>
    </row>
    <row r="54" spans="1:9" x14ac:dyDescent="0.25">
      <c r="A54" t="s">
        <v>115</v>
      </c>
      <c r="B54" t="s">
        <v>116</v>
      </c>
      <c r="C54" t="s">
        <v>52</v>
      </c>
      <c r="D54" s="2">
        <v>3.7436999999999998E-2</v>
      </c>
      <c r="E54" s="2">
        <v>0</v>
      </c>
      <c r="F54" s="2">
        <v>325.22000000000003</v>
      </c>
      <c r="G54" s="2">
        <v>12.18</v>
      </c>
      <c r="H54" s="3">
        <f t="shared" si="1"/>
        <v>6.9705330729474878E-6</v>
      </c>
      <c r="I54" s="4">
        <f t="shared" si="2"/>
        <v>0.99998619056132576</v>
      </c>
    </row>
    <row r="55" spans="1:9" x14ac:dyDescent="0.25">
      <c r="A55" t="s">
        <v>117</v>
      </c>
      <c r="B55" t="s">
        <v>118</v>
      </c>
      <c r="C55" t="s">
        <v>52</v>
      </c>
      <c r="D55" s="2">
        <v>2.5419000000000001E-2</v>
      </c>
      <c r="E55" s="2">
        <v>2.8000000000000001E-2</v>
      </c>
      <c r="F55" s="2">
        <v>328.78</v>
      </c>
      <c r="G55" s="2">
        <v>12.09</v>
      </c>
      <c r="H55" s="3">
        <f t="shared" si="1"/>
        <v>6.919026670930634E-6</v>
      </c>
      <c r="I55" s="4">
        <f t="shared" si="2"/>
        <v>0.9999931095879967</v>
      </c>
    </row>
    <row r="56" spans="1:9" x14ac:dyDescent="0.25">
      <c r="A56" t="s">
        <v>119</v>
      </c>
      <c r="B56" t="s">
        <v>120</v>
      </c>
      <c r="C56" t="s">
        <v>11</v>
      </c>
      <c r="D56" s="2">
        <v>1.89E-3</v>
      </c>
      <c r="E56" s="2">
        <v>0</v>
      </c>
      <c r="F56" s="2">
        <v>3270.92</v>
      </c>
      <c r="G56" s="2">
        <v>6.18</v>
      </c>
      <c r="H56" s="3">
        <f t="shared" si="1"/>
        <v>3.5367729384905969E-6</v>
      </c>
      <c r="I56" s="4">
        <f t="shared" si="2"/>
        <v>0.99999664636093522</v>
      </c>
    </row>
    <row r="57" spans="1:9" x14ac:dyDescent="0.25">
      <c r="A57" t="s">
        <v>121</v>
      </c>
      <c r="B57" t="s">
        <v>122</v>
      </c>
      <c r="C57" t="s">
        <v>52</v>
      </c>
      <c r="D57" s="2">
        <v>5.2956999999999997E-2</v>
      </c>
      <c r="E57" s="2">
        <v>0</v>
      </c>
      <c r="F57" s="2">
        <v>45.53</v>
      </c>
      <c r="G57" s="2">
        <v>2.41</v>
      </c>
      <c r="H57" s="3">
        <f t="shared" si="1"/>
        <v>1.3792269873401843E-6</v>
      </c>
      <c r="I57" s="4">
        <f t="shared" si="2"/>
        <v>0.9999980255879225</v>
      </c>
    </row>
    <row r="58" spans="1:9" x14ac:dyDescent="0.25">
      <c r="A58" t="s">
        <v>123</v>
      </c>
      <c r="B58" t="s">
        <v>124</v>
      </c>
      <c r="C58" t="s">
        <v>52</v>
      </c>
      <c r="D58" s="2">
        <v>5.2956999999999997E-2</v>
      </c>
      <c r="E58" s="2">
        <v>0</v>
      </c>
      <c r="F58" s="2">
        <v>45.11</v>
      </c>
      <c r="G58" s="2">
        <v>2.39</v>
      </c>
      <c r="H58" s="3">
        <f t="shared" si="1"/>
        <v>1.3677811202253281E-6</v>
      </c>
      <c r="I58" s="4">
        <f t="shared" si="2"/>
        <v>0.99999939336904275</v>
      </c>
    </row>
    <row r="59" spans="1:9" x14ac:dyDescent="0.25">
      <c r="A59" t="s">
        <v>125</v>
      </c>
      <c r="B59" t="s">
        <v>126</v>
      </c>
      <c r="C59" t="s">
        <v>11</v>
      </c>
      <c r="D59" s="2">
        <v>2.3599999999999999E-4</v>
      </c>
      <c r="E59" s="2">
        <v>0</v>
      </c>
      <c r="F59" s="2">
        <v>3058.99</v>
      </c>
      <c r="G59" s="2">
        <v>0.72</v>
      </c>
      <c r="H59" s="3">
        <f t="shared" si="1"/>
        <v>4.1205121613482684E-7</v>
      </c>
      <c r="I59" s="4">
        <f t="shared" si="2"/>
        <v>0.9999998054202589</v>
      </c>
    </row>
    <row r="60" spans="1:9" x14ac:dyDescent="0.25">
      <c r="A60" t="s">
        <v>127</v>
      </c>
      <c r="B60" t="s">
        <v>128</v>
      </c>
      <c r="C60" t="s">
        <v>11</v>
      </c>
      <c r="D60" s="2">
        <v>2.4499999999999999E-4</v>
      </c>
      <c r="E60" s="2">
        <v>0</v>
      </c>
      <c r="F60" s="2">
        <v>1390.4</v>
      </c>
      <c r="G60" s="2">
        <v>0.34</v>
      </c>
      <c r="H60" s="3">
        <f t="shared" si="1"/>
        <v>1.9457974095255713E-7</v>
      </c>
      <c r="I60" s="4">
        <f t="shared" si="2"/>
        <v>0.99999999999999989</v>
      </c>
    </row>
    <row r="61" spans="1:9" x14ac:dyDescent="0.25">
      <c r="A61" t="s">
        <v>129</v>
      </c>
      <c r="B61" t="s">
        <v>130</v>
      </c>
      <c r="C61" t="s">
        <v>11</v>
      </c>
      <c r="D61" s="2">
        <v>0</v>
      </c>
      <c r="E61" s="2">
        <v>0</v>
      </c>
      <c r="F61" s="2">
        <v>1290000</v>
      </c>
      <c r="G61" s="2">
        <v>0</v>
      </c>
      <c r="H61" s="3">
        <f t="shared" si="1"/>
        <v>0</v>
      </c>
      <c r="I61" s="4">
        <f t="shared" si="2"/>
        <v>0.99999999999999989</v>
      </c>
    </row>
    <row r="62" spans="1:9" x14ac:dyDescent="0.25">
      <c r="A62" t="s">
        <v>131</v>
      </c>
      <c r="B62" t="s">
        <v>132</v>
      </c>
      <c r="C62" t="s">
        <v>11</v>
      </c>
      <c r="D62" s="2">
        <v>0</v>
      </c>
      <c r="E62" s="2">
        <v>0</v>
      </c>
      <c r="F62" s="2">
        <v>154152.6</v>
      </c>
      <c r="G62" s="2">
        <v>0</v>
      </c>
      <c r="H62" s="3">
        <f t="shared" si="1"/>
        <v>0</v>
      </c>
      <c r="I62" s="4">
        <f t="shared" si="2"/>
        <v>0.99999999999999989</v>
      </c>
    </row>
    <row r="63" spans="1:9" x14ac:dyDescent="0.25">
      <c r="D63" s="2"/>
      <c r="E63" s="2"/>
      <c r="F63" s="2"/>
      <c r="G63" s="2"/>
    </row>
    <row r="64" spans="1:9" x14ac:dyDescent="0.25">
      <c r="D64" s="2"/>
      <c r="E64" s="2"/>
      <c r="F64" s="2"/>
      <c r="G64" s="2">
        <f>SUM(G2:G62)</f>
        <v>1747355.5999999999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0CB80-181C-4B2A-B6CE-F57A9F306C35}">
  <dimension ref="A1:I64"/>
  <sheetViews>
    <sheetView workbookViewId="0">
      <selection activeCell="N19" sqref="N19"/>
    </sheetView>
  </sheetViews>
  <sheetFormatPr defaultRowHeight="15" x14ac:dyDescent="0.25"/>
  <cols>
    <col min="2" max="2" width="83.42578125" customWidth="1"/>
    <col min="4" max="5" width="9" bestFit="1" customWidth="1"/>
    <col min="6" max="6" width="13.42578125" bestFit="1" customWidth="1"/>
    <col min="7" max="7" width="13.1406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t="s">
        <v>9</v>
      </c>
      <c r="B2" t="s">
        <v>10</v>
      </c>
      <c r="C2" t="s">
        <v>11</v>
      </c>
      <c r="D2" s="2">
        <v>1.0876440000000001</v>
      </c>
      <c r="E2" s="2">
        <v>0</v>
      </c>
      <c r="F2" s="13">
        <v>650000</v>
      </c>
      <c r="G2" s="2">
        <f>TRUNC(D2*F2,2)</f>
        <v>706968.6</v>
      </c>
      <c r="H2" s="3">
        <f>G2/$G$64</f>
        <v>0.66375184980928725</v>
      </c>
      <c r="I2" s="4">
        <f>H2</f>
        <v>0.66375184980928725</v>
      </c>
    </row>
    <row r="3" spans="1:9" x14ac:dyDescent="0.25">
      <c r="A3" t="s">
        <v>12</v>
      </c>
      <c r="B3" t="s">
        <v>13</v>
      </c>
      <c r="C3" t="s">
        <v>11</v>
      </c>
      <c r="D3" s="2">
        <v>0.14128599999999999</v>
      </c>
      <c r="E3" s="2">
        <v>0</v>
      </c>
      <c r="F3" s="13">
        <v>300000</v>
      </c>
      <c r="G3" s="2">
        <f t="shared" ref="G3:G36" si="0">TRUNC(D3*F3,2)</f>
        <v>42385.8</v>
      </c>
      <c r="H3" s="3">
        <f t="shared" ref="H3:H62" si="1">G3/$G$64</f>
        <v>3.9794770454651719E-2</v>
      </c>
      <c r="I3" s="4">
        <f>I2+H3</f>
        <v>0.70354662026393899</v>
      </c>
    </row>
    <row r="4" spans="1:9" x14ac:dyDescent="0.25">
      <c r="A4" t="s">
        <v>14</v>
      </c>
      <c r="B4" t="s">
        <v>15</v>
      </c>
      <c r="C4" t="s">
        <v>11</v>
      </c>
      <c r="D4" s="2">
        <v>0.100049</v>
      </c>
      <c r="E4" s="2">
        <v>0</v>
      </c>
      <c r="F4" s="13">
        <v>380000</v>
      </c>
      <c r="G4" s="2">
        <f t="shared" si="0"/>
        <v>38018.620000000003</v>
      </c>
      <c r="H4" s="3">
        <f t="shared" si="1"/>
        <v>3.5694554683470194E-2</v>
      </c>
      <c r="I4" s="4">
        <f t="shared" ref="I4:I62" si="2">I3+H4</f>
        <v>0.73924117494740915</v>
      </c>
    </row>
    <row r="5" spans="1:9" x14ac:dyDescent="0.25">
      <c r="A5" t="s">
        <v>16</v>
      </c>
      <c r="B5" t="s">
        <v>17</v>
      </c>
      <c r="C5" t="s">
        <v>11</v>
      </c>
      <c r="D5" s="2">
        <v>6.2040999999999999E-2</v>
      </c>
      <c r="E5" s="2">
        <v>0</v>
      </c>
      <c r="F5" s="13">
        <v>600000</v>
      </c>
      <c r="G5" s="2">
        <f t="shared" si="0"/>
        <v>37224.6</v>
      </c>
      <c r="H5" s="3">
        <f t="shared" si="1"/>
        <v>3.4949072856150599E-2</v>
      </c>
      <c r="I5" s="4">
        <f t="shared" si="2"/>
        <v>0.77419024780355972</v>
      </c>
    </row>
    <row r="6" spans="1:9" x14ac:dyDescent="0.25">
      <c r="A6" t="s">
        <v>18</v>
      </c>
      <c r="B6" t="s">
        <v>19</v>
      </c>
      <c r="C6" t="s">
        <v>11</v>
      </c>
      <c r="D6" s="2">
        <v>1.7590000000000001E-2</v>
      </c>
      <c r="E6" s="2">
        <v>0</v>
      </c>
      <c r="F6" s="13">
        <v>1200000</v>
      </c>
      <c r="G6" s="2">
        <f t="shared" si="0"/>
        <v>21108</v>
      </c>
      <c r="H6" s="3">
        <f t="shared" si="1"/>
        <v>1.9817675135464907E-2</v>
      </c>
      <c r="I6" s="4">
        <f t="shared" si="2"/>
        <v>0.79400792293902467</v>
      </c>
    </row>
    <row r="7" spans="1:9" x14ac:dyDescent="0.25">
      <c r="A7" t="s">
        <v>24</v>
      </c>
      <c r="B7" t="s">
        <v>25</v>
      </c>
      <c r="C7" t="s">
        <v>11</v>
      </c>
      <c r="D7" s="2">
        <v>9.2294000000000001E-2</v>
      </c>
      <c r="E7" s="2">
        <v>0</v>
      </c>
      <c r="F7" s="13">
        <v>220000</v>
      </c>
      <c r="G7" s="2">
        <f t="shared" si="0"/>
        <v>20304.68</v>
      </c>
      <c r="H7" s="3">
        <f t="shared" si="1"/>
        <v>1.9063461813983874E-2</v>
      </c>
      <c r="I7" s="4">
        <f t="shared" si="2"/>
        <v>0.81307138475300855</v>
      </c>
    </row>
    <row r="8" spans="1:9" x14ac:dyDescent="0.25">
      <c r="A8" t="s">
        <v>20</v>
      </c>
      <c r="B8" t="s">
        <v>21</v>
      </c>
      <c r="C8" t="s">
        <v>11</v>
      </c>
      <c r="D8" s="2">
        <v>0.220079</v>
      </c>
      <c r="E8" s="2">
        <v>0</v>
      </c>
      <c r="F8" s="13">
        <v>90000</v>
      </c>
      <c r="G8" s="2">
        <f t="shared" si="0"/>
        <v>19807.11</v>
      </c>
      <c r="H8" s="3">
        <f t="shared" si="1"/>
        <v>1.8596308098939657E-2</v>
      </c>
      <c r="I8" s="4">
        <f t="shared" si="2"/>
        <v>0.83166769285194819</v>
      </c>
    </row>
    <row r="9" spans="1:9" x14ac:dyDescent="0.25">
      <c r="A9" t="s">
        <v>36</v>
      </c>
      <c r="B9" t="s">
        <v>37</v>
      </c>
      <c r="C9" t="s">
        <v>11</v>
      </c>
      <c r="D9" s="2">
        <v>2.5600999999999999E-2</v>
      </c>
      <c r="E9" s="2">
        <v>0</v>
      </c>
      <c r="F9" s="13">
        <v>570496.92000000004</v>
      </c>
      <c r="G9" s="2">
        <f t="shared" si="0"/>
        <v>14605.29</v>
      </c>
      <c r="H9" s="3">
        <f t="shared" si="1"/>
        <v>1.3712473587230161E-2</v>
      </c>
      <c r="I9" s="4">
        <f t="shared" si="2"/>
        <v>0.84538016643917835</v>
      </c>
    </row>
    <row r="10" spans="1:9" x14ac:dyDescent="0.25">
      <c r="A10" t="s">
        <v>38</v>
      </c>
      <c r="B10" t="s">
        <v>39</v>
      </c>
      <c r="C10" t="s">
        <v>11</v>
      </c>
      <c r="D10" s="2">
        <v>1.3497E-2</v>
      </c>
      <c r="E10" s="2">
        <v>0</v>
      </c>
      <c r="F10" s="13">
        <v>1064838.26</v>
      </c>
      <c r="G10" s="2">
        <f t="shared" si="0"/>
        <v>14372.12</v>
      </c>
      <c r="H10" s="3">
        <f t="shared" si="1"/>
        <v>1.3493557190066226E-2</v>
      </c>
      <c r="I10" s="4">
        <f t="shared" si="2"/>
        <v>0.85887372362924452</v>
      </c>
    </row>
    <row r="11" spans="1:9" x14ac:dyDescent="0.25">
      <c r="A11" t="s">
        <v>28</v>
      </c>
      <c r="B11" t="s">
        <v>29</v>
      </c>
      <c r="C11" t="s">
        <v>11</v>
      </c>
      <c r="D11" s="2">
        <v>6.8085999999999994E-2</v>
      </c>
      <c r="E11" s="2">
        <v>0</v>
      </c>
      <c r="F11" s="13">
        <v>210000</v>
      </c>
      <c r="G11" s="2">
        <f t="shared" si="0"/>
        <v>14298.06</v>
      </c>
      <c r="H11" s="3">
        <f t="shared" si="1"/>
        <v>1.3424024452690229E-2</v>
      </c>
      <c r="I11" s="4">
        <f t="shared" si="2"/>
        <v>0.87229774808193472</v>
      </c>
    </row>
    <row r="12" spans="1:9" x14ac:dyDescent="0.25">
      <c r="A12" t="s">
        <v>34</v>
      </c>
      <c r="B12" t="s">
        <v>35</v>
      </c>
      <c r="C12" t="s">
        <v>11</v>
      </c>
      <c r="D12" s="2">
        <v>8.9603000000000002E-2</v>
      </c>
      <c r="E12" s="2">
        <v>0</v>
      </c>
      <c r="F12" s="13">
        <v>150000</v>
      </c>
      <c r="G12" s="2">
        <f t="shared" si="0"/>
        <v>13440.45</v>
      </c>
      <c r="H12" s="3">
        <f t="shared" si="1"/>
        <v>1.2618839860453824E-2</v>
      </c>
      <c r="I12" s="4">
        <f t="shared" si="2"/>
        <v>0.88491658794238859</v>
      </c>
    </row>
    <row r="13" spans="1:9" x14ac:dyDescent="0.25">
      <c r="A13" t="s">
        <v>40</v>
      </c>
      <c r="B13" t="s">
        <v>41</v>
      </c>
      <c r="C13" t="s">
        <v>11</v>
      </c>
      <c r="D13" s="2">
        <v>1.6042000000000001</v>
      </c>
      <c r="E13" s="2">
        <v>0</v>
      </c>
      <c r="F13" s="2">
        <v>8162.06</v>
      </c>
      <c r="G13" s="2">
        <f t="shared" si="0"/>
        <v>13093.57</v>
      </c>
      <c r="H13" s="3">
        <f t="shared" si="1"/>
        <v>1.2293164516935249E-2</v>
      </c>
      <c r="I13" s="4">
        <f t="shared" si="2"/>
        <v>0.89720975245932388</v>
      </c>
    </row>
    <row r="14" spans="1:9" x14ac:dyDescent="0.25">
      <c r="A14" t="s">
        <v>42</v>
      </c>
      <c r="B14" t="s">
        <v>43</v>
      </c>
      <c r="C14" t="s">
        <v>11</v>
      </c>
      <c r="D14" s="2">
        <v>1.3487000000000001E-2</v>
      </c>
      <c r="E14" s="2">
        <v>0</v>
      </c>
      <c r="F14" s="2">
        <v>966098.21</v>
      </c>
      <c r="G14" s="2">
        <f t="shared" si="0"/>
        <v>13029.76</v>
      </c>
      <c r="H14" s="3">
        <f t="shared" si="1"/>
        <v>1.2233255200543643E-2</v>
      </c>
      <c r="I14" s="4">
        <f t="shared" si="2"/>
        <v>0.90944300765986752</v>
      </c>
    </row>
    <row r="15" spans="1:9" x14ac:dyDescent="0.25">
      <c r="A15" t="s">
        <v>44</v>
      </c>
      <c r="B15" t="s">
        <v>45</v>
      </c>
      <c r="C15" t="s">
        <v>11</v>
      </c>
      <c r="D15" s="2">
        <v>2.7267E-2</v>
      </c>
      <c r="E15" s="2">
        <v>0</v>
      </c>
      <c r="F15" s="2">
        <v>434710</v>
      </c>
      <c r="G15" s="2">
        <f t="shared" si="0"/>
        <v>11853.23</v>
      </c>
      <c r="H15" s="3">
        <f t="shared" si="1"/>
        <v>1.11286460794934E-2</v>
      </c>
      <c r="I15" s="4">
        <f t="shared" si="2"/>
        <v>0.9205716537393609</v>
      </c>
    </row>
    <row r="16" spans="1:9" x14ac:dyDescent="0.25">
      <c r="A16" t="s">
        <v>46</v>
      </c>
      <c r="B16" t="s">
        <v>47</v>
      </c>
      <c r="C16" t="s">
        <v>11</v>
      </c>
      <c r="D16" s="2">
        <v>3.5136000000000001E-2</v>
      </c>
      <c r="E16" s="2">
        <v>0</v>
      </c>
      <c r="F16" s="2">
        <v>317972.96000000002</v>
      </c>
      <c r="G16" s="2">
        <f t="shared" si="0"/>
        <v>11172.29</v>
      </c>
      <c r="H16" s="3">
        <f t="shared" si="1"/>
        <v>1.0489331710214289E-2</v>
      </c>
      <c r="I16" s="4">
        <f t="shared" si="2"/>
        <v>0.93106098544957516</v>
      </c>
    </row>
    <row r="17" spans="1:9" x14ac:dyDescent="0.25">
      <c r="A17" t="s">
        <v>48</v>
      </c>
      <c r="B17" t="s">
        <v>49</v>
      </c>
      <c r="C17" t="s">
        <v>11</v>
      </c>
      <c r="D17" s="2">
        <v>4.0937000000000001E-2</v>
      </c>
      <c r="E17" s="2">
        <v>0</v>
      </c>
      <c r="F17" s="2">
        <v>244680.12</v>
      </c>
      <c r="G17" s="2">
        <f t="shared" si="0"/>
        <v>10016.469999999999</v>
      </c>
      <c r="H17" s="3">
        <f t="shared" si="1"/>
        <v>9.4041665939042143E-3</v>
      </c>
      <c r="I17" s="4">
        <f t="shared" si="2"/>
        <v>0.94046515204347936</v>
      </c>
    </row>
    <row r="18" spans="1:9" x14ac:dyDescent="0.25">
      <c r="A18" t="s">
        <v>32</v>
      </c>
      <c r="B18" t="s">
        <v>33</v>
      </c>
      <c r="C18" t="s">
        <v>11</v>
      </c>
      <c r="D18" s="2">
        <v>4.0335000000000003E-2</v>
      </c>
      <c r="E18" s="2">
        <v>0</v>
      </c>
      <c r="F18" s="13">
        <v>170000</v>
      </c>
      <c r="G18" s="2">
        <f t="shared" si="0"/>
        <v>6856.95</v>
      </c>
      <c r="H18" s="3">
        <f t="shared" si="1"/>
        <v>6.4377869774552817E-3</v>
      </c>
      <c r="I18" s="4">
        <f t="shared" si="2"/>
        <v>0.94690293902093459</v>
      </c>
    </row>
    <row r="19" spans="1:9" x14ac:dyDescent="0.25">
      <c r="A19" t="s">
        <v>50</v>
      </c>
      <c r="B19" t="s">
        <v>51</v>
      </c>
      <c r="C19" t="s">
        <v>52</v>
      </c>
      <c r="D19" s="2">
        <v>192.856875</v>
      </c>
      <c r="E19" s="2">
        <v>0</v>
      </c>
      <c r="F19" s="2">
        <v>31</v>
      </c>
      <c r="G19" s="2">
        <f t="shared" si="0"/>
        <v>5978.56</v>
      </c>
      <c r="H19" s="3">
        <f t="shared" si="1"/>
        <v>5.6130926595549116E-3</v>
      </c>
      <c r="I19" s="4">
        <f t="shared" si="2"/>
        <v>0.95251603168048948</v>
      </c>
    </row>
    <row r="20" spans="1:9" x14ac:dyDescent="0.25">
      <c r="A20" t="s">
        <v>26</v>
      </c>
      <c r="B20" t="s">
        <v>27</v>
      </c>
      <c r="C20" t="s">
        <v>11</v>
      </c>
      <c r="D20" s="2">
        <v>1.4916E-2</v>
      </c>
      <c r="E20" s="2">
        <v>0</v>
      </c>
      <c r="F20" s="12">
        <v>400000</v>
      </c>
      <c r="G20" s="2">
        <f t="shared" si="0"/>
        <v>5966.4</v>
      </c>
      <c r="H20" s="3">
        <f t="shared" si="1"/>
        <v>5.6016759962212344E-3</v>
      </c>
      <c r="I20" s="4">
        <f t="shared" si="2"/>
        <v>0.95811770767671067</v>
      </c>
    </row>
    <row r="21" spans="1:9" x14ac:dyDescent="0.25">
      <c r="A21" t="s">
        <v>22</v>
      </c>
      <c r="B21" t="s">
        <v>23</v>
      </c>
      <c r="C21" t="s">
        <v>11</v>
      </c>
      <c r="D21" s="2">
        <v>1.7401E-2</v>
      </c>
      <c r="E21" s="2">
        <v>0</v>
      </c>
      <c r="F21" s="12">
        <v>300000</v>
      </c>
      <c r="G21" s="2">
        <f t="shared" si="0"/>
        <v>5220.3</v>
      </c>
      <c r="H21" s="3">
        <f t="shared" si="1"/>
        <v>4.9011848355915979E-3</v>
      </c>
      <c r="I21" s="4">
        <f t="shared" si="2"/>
        <v>0.96301889251230222</v>
      </c>
    </row>
    <row r="22" spans="1:9" x14ac:dyDescent="0.25">
      <c r="A22" t="s">
        <v>53</v>
      </c>
      <c r="B22" t="s">
        <v>54</v>
      </c>
      <c r="C22" t="s">
        <v>11</v>
      </c>
      <c r="D22" s="2">
        <v>4.3527189999999996</v>
      </c>
      <c r="E22" s="2">
        <v>0</v>
      </c>
      <c r="F22" s="2">
        <v>1108.69</v>
      </c>
      <c r="G22" s="2">
        <f t="shared" si="0"/>
        <v>4825.8100000000004</v>
      </c>
      <c r="H22" s="3">
        <f t="shared" si="1"/>
        <v>4.5308098751884549E-3</v>
      </c>
      <c r="I22" s="4">
        <f t="shared" si="2"/>
        <v>0.96754970238749072</v>
      </c>
    </row>
    <row r="23" spans="1:9" x14ac:dyDescent="0.25">
      <c r="A23" t="s">
        <v>30</v>
      </c>
      <c r="B23" t="s">
        <v>31</v>
      </c>
      <c r="C23" t="s">
        <v>11</v>
      </c>
      <c r="D23" s="2">
        <v>1.2317E-2</v>
      </c>
      <c r="E23" s="2">
        <v>0</v>
      </c>
      <c r="F23" s="12">
        <v>380000</v>
      </c>
      <c r="G23" s="2">
        <f t="shared" si="0"/>
        <v>4680.46</v>
      </c>
      <c r="H23" s="3">
        <f t="shared" si="1"/>
        <v>4.3943450712780972E-3</v>
      </c>
      <c r="I23" s="4">
        <f t="shared" si="2"/>
        <v>0.97194404745876883</v>
      </c>
    </row>
    <row r="24" spans="1:9" x14ac:dyDescent="0.25">
      <c r="A24" t="s">
        <v>55</v>
      </c>
      <c r="B24" t="s">
        <v>56</v>
      </c>
      <c r="C24" t="s">
        <v>52</v>
      </c>
      <c r="D24" s="2">
        <v>19.277107999999998</v>
      </c>
      <c r="E24" s="2">
        <v>0</v>
      </c>
      <c r="F24" s="2">
        <v>224.29</v>
      </c>
      <c r="G24" s="2">
        <f t="shared" si="0"/>
        <v>4323.66</v>
      </c>
      <c r="H24" s="3">
        <f t="shared" si="1"/>
        <v>4.0593561339873126E-3</v>
      </c>
      <c r="I24" s="4">
        <f t="shared" si="2"/>
        <v>0.97600340359275617</v>
      </c>
    </row>
    <row r="25" spans="1:9" x14ac:dyDescent="0.25">
      <c r="A25" t="s">
        <v>57</v>
      </c>
      <c r="B25" t="s">
        <v>58</v>
      </c>
      <c r="C25" t="s">
        <v>11</v>
      </c>
      <c r="D25" s="2">
        <v>0.78496200000000005</v>
      </c>
      <c r="E25" s="2">
        <v>0</v>
      </c>
      <c r="F25" s="2">
        <v>5457.86</v>
      </c>
      <c r="G25" s="2">
        <f t="shared" si="0"/>
        <v>4284.21</v>
      </c>
      <c r="H25" s="3">
        <f t="shared" si="1"/>
        <v>4.0223176990766586E-3</v>
      </c>
      <c r="I25" s="4">
        <f t="shared" si="2"/>
        <v>0.98002572129183285</v>
      </c>
    </row>
    <row r="26" spans="1:9" x14ac:dyDescent="0.25">
      <c r="A26" t="s">
        <v>59</v>
      </c>
      <c r="B26" t="s">
        <v>60</v>
      </c>
      <c r="C26" t="s">
        <v>52</v>
      </c>
      <c r="D26" s="2">
        <v>73.961180999999996</v>
      </c>
      <c r="E26" s="2">
        <v>0</v>
      </c>
      <c r="F26" s="2">
        <v>48.86</v>
      </c>
      <c r="G26" s="2">
        <f t="shared" si="0"/>
        <v>3613.74</v>
      </c>
      <c r="H26" s="3">
        <f t="shared" si="1"/>
        <v>3.3928333022567249E-3</v>
      </c>
      <c r="I26" s="4">
        <f t="shared" si="2"/>
        <v>0.98341855459408956</v>
      </c>
    </row>
    <row r="27" spans="1:9" x14ac:dyDescent="0.25">
      <c r="A27" t="s">
        <v>61</v>
      </c>
      <c r="B27" t="s">
        <v>62</v>
      </c>
      <c r="C27" t="s">
        <v>52</v>
      </c>
      <c r="D27" s="2">
        <v>25.7925</v>
      </c>
      <c r="E27" s="2">
        <v>0</v>
      </c>
      <c r="F27" s="2">
        <v>117.56</v>
      </c>
      <c r="G27" s="2">
        <f>TRUNC(D27*F27,2)</f>
        <v>3032.16</v>
      </c>
      <c r="H27" s="3">
        <f t="shared" si="1"/>
        <v>2.8468050899541058E-3</v>
      </c>
      <c r="I27" s="4">
        <f t="shared" si="2"/>
        <v>0.98626535968404361</v>
      </c>
    </row>
    <row r="28" spans="1:9" x14ac:dyDescent="0.25">
      <c r="A28" t="s">
        <v>63</v>
      </c>
      <c r="B28" t="s">
        <v>64</v>
      </c>
      <c r="C28" t="s">
        <v>11</v>
      </c>
      <c r="D28" s="2">
        <v>2.4067999999999999E-2</v>
      </c>
      <c r="E28" s="2">
        <v>0</v>
      </c>
      <c r="F28" s="2">
        <v>118046.25</v>
      </c>
      <c r="G28" s="2">
        <f t="shared" si="0"/>
        <v>2841.13</v>
      </c>
      <c r="H28" s="3">
        <f t="shared" si="1"/>
        <v>2.667452688915265E-3</v>
      </c>
      <c r="I28" s="4">
        <f t="shared" si="2"/>
        <v>0.98893281237295882</v>
      </c>
    </row>
    <row r="29" spans="1:9" x14ac:dyDescent="0.25">
      <c r="A29" t="s">
        <v>65</v>
      </c>
      <c r="B29" t="s">
        <v>66</v>
      </c>
      <c r="C29" t="s">
        <v>52</v>
      </c>
      <c r="D29" s="2">
        <v>192.856875</v>
      </c>
      <c r="E29" s="2">
        <v>0</v>
      </c>
      <c r="F29" s="2">
        <v>14.1</v>
      </c>
      <c r="G29" s="2">
        <f t="shared" si="0"/>
        <v>2719.28</v>
      </c>
      <c r="H29" s="3">
        <f t="shared" si="1"/>
        <v>2.5530513379935101E-3</v>
      </c>
      <c r="I29" s="4">
        <f t="shared" si="2"/>
        <v>0.99148586371095238</v>
      </c>
    </row>
    <row r="30" spans="1:9" x14ac:dyDescent="0.25">
      <c r="A30" t="s">
        <v>67</v>
      </c>
      <c r="B30" t="s">
        <v>68</v>
      </c>
      <c r="C30" t="s">
        <v>11</v>
      </c>
      <c r="D30" s="2">
        <v>0.29781099999999999</v>
      </c>
      <c r="E30" s="2">
        <v>0</v>
      </c>
      <c r="F30" s="2">
        <v>4802.3900000000003</v>
      </c>
      <c r="G30" s="2">
        <f t="shared" si="0"/>
        <v>1430.2</v>
      </c>
      <c r="H30" s="3">
        <f t="shared" si="1"/>
        <v>1.3427723601829595E-3</v>
      </c>
      <c r="I30" s="4">
        <f t="shared" si="2"/>
        <v>0.99282863607113536</v>
      </c>
    </row>
    <row r="31" spans="1:9" x14ac:dyDescent="0.25">
      <c r="A31" t="s">
        <v>69</v>
      </c>
      <c r="B31" t="s">
        <v>70</v>
      </c>
      <c r="C31" t="s">
        <v>11</v>
      </c>
      <c r="D31" s="2">
        <v>3.8180000000000002E-3</v>
      </c>
      <c r="E31" s="2">
        <v>0</v>
      </c>
      <c r="F31" s="2">
        <v>316513.84999999998</v>
      </c>
      <c r="G31" s="2">
        <f t="shared" si="0"/>
        <v>1208.44</v>
      </c>
      <c r="H31" s="3">
        <f t="shared" si="1"/>
        <v>1.1345684735977455E-3</v>
      </c>
      <c r="I31" s="4">
        <f t="shared" si="2"/>
        <v>0.99396320454473308</v>
      </c>
    </row>
    <row r="32" spans="1:9" x14ac:dyDescent="0.25">
      <c r="A32" t="s">
        <v>71</v>
      </c>
      <c r="B32" t="s">
        <v>72</v>
      </c>
      <c r="C32" t="s">
        <v>11</v>
      </c>
      <c r="D32" s="2">
        <v>3.9329999999999999E-3</v>
      </c>
      <c r="E32" s="2">
        <v>0</v>
      </c>
      <c r="F32" s="2">
        <v>302460.90999999997</v>
      </c>
      <c r="G32" s="2">
        <f t="shared" si="0"/>
        <v>1189.57</v>
      </c>
      <c r="H32" s="3">
        <f t="shared" si="1"/>
        <v>1.1168519902830674E-3</v>
      </c>
      <c r="I32" s="4">
        <f t="shared" si="2"/>
        <v>0.99508005653501619</v>
      </c>
    </row>
    <row r="33" spans="1:9" x14ac:dyDescent="0.25">
      <c r="A33" t="s">
        <v>73</v>
      </c>
      <c r="B33" t="s">
        <v>74</v>
      </c>
      <c r="C33" t="s">
        <v>11</v>
      </c>
      <c r="D33" s="2">
        <v>9.9930000000000001E-3</v>
      </c>
      <c r="E33" s="2">
        <v>0</v>
      </c>
      <c r="F33" s="2">
        <v>89190.5</v>
      </c>
      <c r="G33" s="2">
        <f t="shared" si="0"/>
        <v>891.28</v>
      </c>
      <c r="H33" s="3">
        <f t="shared" si="1"/>
        <v>8.3679635658220398E-4</v>
      </c>
      <c r="I33" s="4">
        <f t="shared" si="2"/>
        <v>0.99591685289159837</v>
      </c>
    </row>
    <row r="34" spans="1:9" x14ac:dyDescent="0.25">
      <c r="A34" t="s">
        <v>75</v>
      </c>
      <c r="B34" t="s">
        <v>76</v>
      </c>
      <c r="C34" t="s">
        <v>11</v>
      </c>
      <c r="D34" s="2">
        <v>1.7992000000000001E-2</v>
      </c>
      <c r="E34" s="2">
        <v>0</v>
      </c>
      <c r="F34" s="2">
        <v>48839.22</v>
      </c>
      <c r="G34" s="2">
        <f t="shared" si="0"/>
        <v>878.71</v>
      </c>
      <c r="H34" s="3">
        <f t="shared" si="1"/>
        <v>8.2499475640915147E-4</v>
      </c>
      <c r="I34" s="4">
        <f t="shared" si="2"/>
        <v>0.99674184764800755</v>
      </c>
    </row>
    <row r="35" spans="1:9" x14ac:dyDescent="0.25">
      <c r="A35" t="s">
        <v>77</v>
      </c>
      <c r="B35" t="s">
        <v>78</v>
      </c>
      <c r="C35" t="s">
        <v>11</v>
      </c>
      <c r="D35" s="2">
        <v>0.40393299999999999</v>
      </c>
      <c r="E35" s="2">
        <v>0</v>
      </c>
      <c r="F35" s="2">
        <v>2114.38</v>
      </c>
      <c r="G35" s="2">
        <f t="shared" si="0"/>
        <v>854.06</v>
      </c>
      <c r="H35" s="3">
        <f t="shared" si="1"/>
        <v>8.0185160252961704E-4</v>
      </c>
      <c r="I35" s="4">
        <f t="shared" si="2"/>
        <v>0.99754369925053721</v>
      </c>
    </row>
    <row r="36" spans="1:9" x14ac:dyDescent="0.25">
      <c r="A36" t="s">
        <v>79</v>
      </c>
      <c r="B36" t="s">
        <v>80</v>
      </c>
      <c r="C36" t="s">
        <v>11</v>
      </c>
      <c r="D36" s="2">
        <v>2.2846999999999999E-2</v>
      </c>
      <c r="E36" s="2">
        <v>0</v>
      </c>
      <c r="F36" s="2">
        <v>35226.5</v>
      </c>
      <c r="G36" s="2">
        <f t="shared" si="0"/>
        <v>804.81</v>
      </c>
      <c r="H36" s="3">
        <f t="shared" si="1"/>
        <v>7.5561223828754553E-4</v>
      </c>
      <c r="I36" s="4">
        <f t="shared" si="2"/>
        <v>0.99829931148882478</v>
      </c>
    </row>
    <row r="37" spans="1:9" x14ac:dyDescent="0.25">
      <c r="A37" t="s">
        <v>81</v>
      </c>
      <c r="B37" t="s">
        <v>82</v>
      </c>
      <c r="C37" t="s">
        <v>52</v>
      </c>
      <c r="D37" s="2">
        <v>90.929584000000006</v>
      </c>
      <c r="E37" s="2">
        <v>130.95400000000001</v>
      </c>
      <c r="F37" s="2">
        <v>1.1200000000000001</v>
      </c>
      <c r="G37" s="2">
        <v>268.77999999999997</v>
      </c>
      <c r="H37" s="3">
        <f t="shared" si="1"/>
        <v>2.5234956996921816E-4</v>
      </c>
      <c r="I37" s="4">
        <f t="shared" si="2"/>
        <v>0.998551661058794</v>
      </c>
    </row>
    <row r="38" spans="1:9" x14ac:dyDescent="0.25">
      <c r="A38" t="s">
        <v>83</v>
      </c>
      <c r="B38" t="s">
        <v>84</v>
      </c>
      <c r="C38" t="s">
        <v>11</v>
      </c>
      <c r="D38" s="2">
        <v>5.6899999999999995E-4</v>
      </c>
      <c r="E38" s="2">
        <v>0</v>
      </c>
      <c r="F38" s="2">
        <v>338062.57</v>
      </c>
      <c r="G38" s="2">
        <v>256.87</v>
      </c>
      <c r="H38" s="3">
        <f t="shared" si="1"/>
        <v>2.4116762422052637E-4</v>
      </c>
      <c r="I38" s="4">
        <f t="shared" si="2"/>
        <v>0.99879282868301456</v>
      </c>
    </row>
    <row r="39" spans="1:9" x14ac:dyDescent="0.25">
      <c r="A39" t="s">
        <v>85</v>
      </c>
      <c r="B39" t="s">
        <v>86</v>
      </c>
      <c r="C39" t="s">
        <v>11</v>
      </c>
      <c r="D39" s="2">
        <v>0.113889</v>
      </c>
      <c r="E39" s="2">
        <v>0</v>
      </c>
      <c r="F39" s="2">
        <v>1660.2</v>
      </c>
      <c r="G39" s="2">
        <v>252.27</v>
      </c>
      <c r="H39" s="3">
        <f t="shared" si="1"/>
        <v>2.368488206567999E-4</v>
      </c>
      <c r="I39" s="4">
        <f t="shared" si="2"/>
        <v>0.99902967750367133</v>
      </c>
    </row>
    <row r="40" spans="1:9" x14ac:dyDescent="0.25">
      <c r="A40" t="s">
        <v>87</v>
      </c>
      <c r="B40" t="s">
        <v>88</v>
      </c>
      <c r="C40" t="s">
        <v>52</v>
      </c>
      <c r="D40" s="2">
        <v>25.527432999999998</v>
      </c>
      <c r="E40" s="2">
        <v>0</v>
      </c>
      <c r="F40" s="2">
        <v>6.86</v>
      </c>
      <c r="G40" s="2">
        <v>233.57</v>
      </c>
      <c r="H40" s="3">
        <f t="shared" si="1"/>
        <v>2.1929194529991179E-4</v>
      </c>
      <c r="I40" s="4">
        <f t="shared" si="2"/>
        <v>0.99924896944897124</v>
      </c>
    </row>
    <row r="41" spans="1:9" x14ac:dyDescent="0.25">
      <c r="A41" t="s">
        <v>89</v>
      </c>
      <c r="B41" t="s">
        <v>90</v>
      </c>
      <c r="C41" t="s">
        <v>52</v>
      </c>
      <c r="D41" s="2">
        <v>265.86463199999997</v>
      </c>
      <c r="E41" s="2">
        <v>29.98</v>
      </c>
      <c r="F41" s="2">
        <v>0.53</v>
      </c>
      <c r="G41" s="2">
        <v>201.98</v>
      </c>
      <c r="H41" s="3">
        <f t="shared" si="1"/>
        <v>1.8963303126119015E-4</v>
      </c>
      <c r="I41" s="4">
        <f t="shared" si="2"/>
        <v>0.99943860248023242</v>
      </c>
    </row>
    <row r="42" spans="1:9" x14ac:dyDescent="0.25">
      <c r="A42" t="s">
        <v>91</v>
      </c>
      <c r="B42" t="s">
        <v>92</v>
      </c>
      <c r="C42" t="s">
        <v>11</v>
      </c>
      <c r="D42" s="2">
        <v>7.0299999999999996E-4</v>
      </c>
      <c r="E42" s="2">
        <v>0</v>
      </c>
      <c r="F42" s="2">
        <v>94346.15</v>
      </c>
      <c r="G42" s="2">
        <v>88.48</v>
      </c>
      <c r="H42" s="3">
        <f t="shared" si="1"/>
        <v>8.3071247677938927E-5</v>
      </c>
      <c r="I42" s="4">
        <f t="shared" si="2"/>
        <v>0.99952167372791034</v>
      </c>
    </row>
    <row r="43" spans="1:9" x14ac:dyDescent="0.25">
      <c r="A43" t="s">
        <v>93</v>
      </c>
      <c r="B43" t="s">
        <v>94</v>
      </c>
      <c r="C43" t="s">
        <v>52</v>
      </c>
      <c r="D43" s="2">
        <v>7.7926999999999996E-2</v>
      </c>
      <c r="E43" s="2">
        <v>0</v>
      </c>
      <c r="F43" s="2">
        <v>788.34</v>
      </c>
      <c r="G43" s="2">
        <v>81.97</v>
      </c>
      <c r="H43" s="3">
        <f t="shared" si="1"/>
        <v>7.6959201764926021E-5</v>
      </c>
      <c r="I43" s="4">
        <f t="shared" si="2"/>
        <v>0.99959863292967532</v>
      </c>
    </row>
    <row r="44" spans="1:9" x14ac:dyDescent="0.25">
      <c r="A44" t="s">
        <v>95</v>
      </c>
      <c r="B44" t="s">
        <v>96</v>
      </c>
      <c r="C44" t="s">
        <v>11</v>
      </c>
      <c r="D44" s="2">
        <v>1.8900000000000001E-4</v>
      </c>
      <c r="E44" s="2">
        <v>0</v>
      </c>
      <c r="F44" s="2">
        <v>323072.57</v>
      </c>
      <c r="G44" s="2">
        <v>81.599999999999994</v>
      </c>
      <c r="H44" s="3">
        <f t="shared" si="1"/>
        <v>7.661181973914801E-5</v>
      </c>
      <c r="I44" s="4">
        <f t="shared" si="2"/>
        <v>0.99967524474941449</v>
      </c>
    </row>
    <row r="45" spans="1:9" x14ac:dyDescent="0.25">
      <c r="A45" t="s">
        <v>97</v>
      </c>
      <c r="B45" t="s">
        <v>98</v>
      </c>
      <c r="C45" t="s">
        <v>52</v>
      </c>
      <c r="D45" s="2">
        <v>70.732859000000005</v>
      </c>
      <c r="E45" s="2">
        <v>0</v>
      </c>
      <c r="F45" s="2">
        <v>0.79</v>
      </c>
      <c r="G45" s="2">
        <v>74.3</v>
      </c>
      <c r="H45" s="3">
        <f t="shared" si="1"/>
        <v>6.9758066257582081E-5</v>
      </c>
      <c r="I45" s="4">
        <f t="shared" si="2"/>
        <v>0.99974500281567202</v>
      </c>
    </row>
    <row r="46" spans="1:9" x14ac:dyDescent="0.25">
      <c r="A46" t="s">
        <v>99</v>
      </c>
      <c r="B46" t="s">
        <v>100</v>
      </c>
      <c r="C46" t="s">
        <v>52</v>
      </c>
      <c r="D46" s="2">
        <v>0.13980600000000001</v>
      </c>
      <c r="E46" s="2">
        <v>1.9E-2</v>
      </c>
      <c r="F46" s="2">
        <v>250.16</v>
      </c>
      <c r="G46" s="2">
        <v>48.64</v>
      </c>
      <c r="H46" s="3">
        <f t="shared" si="1"/>
        <v>4.566665333470784E-5</v>
      </c>
      <c r="I46" s="4">
        <f t="shared" si="2"/>
        <v>0.99979066946900674</v>
      </c>
    </row>
    <row r="47" spans="1:9" x14ac:dyDescent="0.25">
      <c r="A47" t="s">
        <v>101</v>
      </c>
      <c r="B47" t="s">
        <v>102</v>
      </c>
      <c r="C47" t="s">
        <v>52</v>
      </c>
      <c r="D47" s="2">
        <v>0.10602399999999999</v>
      </c>
      <c r="E47" s="2">
        <v>6.2E-2</v>
      </c>
      <c r="F47" s="2">
        <v>273.72000000000003</v>
      </c>
      <c r="G47" s="2">
        <v>48.51</v>
      </c>
      <c r="H47" s="3">
        <f t="shared" si="1"/>
        <v>4.5544600190515563E-5</v>
      </c>
      <c r="I47" s="4">
        <f t="shared" si="2"/>
        <v>0.9998362140691972</v>
      </c>
    </row>
    <row r="48" spans="1:9" x14ac:dyDescent="0.25">
      <c r="A48" t="s">
        <v>103</v>
      </c>
      <c r="B48" t="s">
        <v>104</v>
      </c>
      <c r="C48" t="s">
        <v>52</v>
      </c>
      <c r="D48" s="2">
        <v>7.7926999999999996E-2</v>
      </c>
      <c r="E48" s="2">
        <v>0</v>
      </c>
      <c r="F48" s="2">
        <v>392.23</v>
      </c>
      <c r="G48" s="2">
        <v>40.78</v>
      </c>
      <c r="H48" s="3">
        <f t="shared" si="1"/>
        <v>3.8287132462775199E-5</v>
      </c>
      <c r="I48" s="4">
        <f t="shared" si="2"/>
        <v>0.99987450120165999</v>
      </c>
    </row>
    <row r="49" spans="1:9" x14ac:dyDescent="0.25">
      <c r="A49" t="s">
        <v>105</v>
      </c>
      <c r="B49" t="s">
        <v>106</v>
      </c>
      <c r="C49" t="s">
        <v>52</v>
      </c>
      <c r="D49" s="2">
        <v>5.2956999999999997E-2</v>
      </c>
      <c r="E49" s="2">
        <v>0</v>
      </c>
      <c r="F49" s="2">
        <v>349.31</v>
      </c>
      <c r="G49" s="2">
        <v>24.68</v>
      </c>
      <c r="H49" s="3">
        <f t="shared" si="1"/>
        <v>2.3171319989732512E-5</v>
      </c>
      <c r="I49" s="4">
        <f t="shared" si="2"/>
        <v>0.99989767252164974</v>
      </c>
    </row>
    <row r="50" spans="1:9" x14ac:dyDescent="0.25">
      <c r="A50" t="s">
        <v>107</v>
      </c>
      <c r="B50" t="s">
        <v>108</v>
      </c>
      <c r="C50" t="s">
        <v>52</v>
      </c>
      <c r="D50" s="2">
        <v>0.14860699999999999</v>
      </c>
      <c r="E50" s="2">
        <v>0</v>
      </c>
      <c r="F50" s="2">
        <v>103.4</v>
      </c>
      <c r="G50" s="2">
        <v>20.5</v>
      </c>
      <c r="H50" s="3">
        <f t="shared" si="1"/>
        <v>1.9246841968781057E-5</v>
      </c>
      <c r="I50" s="4">
        <f t="shared" si="2"/>
        <v>0.99991691936361848</v>
      </c>
    </row>
    <row r="51" spans="1:9" x14ac:dyDescent="0.25">
      <c r="A51" t="s">
        <v>109</v>
      </c>
      <c r="B51" t="s">
        <v>110</v>
      </c>
      <c r="C51" t="s">
        <v>52</v>
      </c>
      <c r="D51" s="2">
        <v>2.8235E-2</v>
      </c>
      <c r="E51" s="2">
        <v>0.12</v>
      </c>
      <c r="F51" s="2">
        <v>157.69</v>
      </c>
      <c r="G51" s="2">
        <v>18.86</v>
      </c>
      <c r="H51" s="3">
        <f t="shared" si="1"/>
        <v>1.7707094611278574E-5</v>
      </c>
      <c r="I51" s="4">
        <f t="shared" si="2"/>
        <v>0.99993462645822973</v>
      </c>
    </row>
    <row r="52" spans="1:9" x14ac:dyDescent="0.25">
      <c r="A52" t="s">
        <v>111</v>
      </c>
      <c r="B52" t="s">
        <v>112</v>
      </c>
      <c r="C52" t="s">
        <v>11</v>
      </c>
      <c r="D52" s="2">
        <v>1.49E-3</v>
      </c>
      <c r="E52" s="2">
        <v>0</v>
      </c>
      <c r="F52" s="2">
        <v>8885.32</v>
      </c>
      <c r="G52" s="2">
        <v>17.670000000000002</v>
      </c>
      <c r="H52" s="3">
        <f t="shared" si="1"/>
        <v>1.6589838906749335E-5</v>
      </c>
      <c r="I52" s="4">
        <f t="shared" si="2"/>
        <v>0.99995121629713646</v>
      </c>
    </row>
    <row r="53" spans="1:9" x14ac:dyDescent="0.25">
      <c r="A53" t="s">
        <v>113</v>
      </c>
      <c r="B53" t="s">
        <v>114</v>
      </c>
      <c r="C53" t="s">
        <v>52</v>
      </c>
      <c r="D53" s="2">
        <v>3.7436999999999998E-2</v>
      </c>
      <c r="E53" s="2">
        <v>0</v>
      </c>
      <c r="F53" s="2">
        <v>313.31</v>
      </c>
      <c r="G53" s="2">
        <v>15.65</v>
      </c>
      <c r="H53" s="3">
        <f t="shared" si="1"/>
        <v>1.4693320820069442E-5</v>
      </c>
      <c r="I53" s="4">
        <f t="shared" si="2"/>
        <v>0.99996590961795651</v>
      </c>
    </row>
    <row r="54" spans="1:9" x14ac:dyDescent="0.25">
      <c r="A54" t="s">
        <v>115</v>
      </c>
      <c r="B54" t="s">
        <v>116</v>
      </c>
      <c r="C54" t="s">
        <v>52</v>
      </c>
      <c r="D54" s="2">
        <v>3.7436999999999998E-2</v>
      </c>
      <c r="E54" s="2">
        <v>0</v>
      </c>
      <c r="F54" s="2">
        <v>243.75</v>
      </c>
      <c r="G54" s="2">
        <v>12.18</v>
      </c>
      <c r="H54" s="3">
        <f t="shared" si="1"/>
        <v>1.1435440740475771E-5</v>
      </c>
      <c r="I54" s="4">
        <f t="shared" si="2"/>
        <v>0.99997734505869695</v>
      </c>
    </row>
    <row r="55" spans="1:9" x14ac:dyDescent="0.25">
      <c r="A55" t="s">
        <v>117</v>
      </c>
      <c r="B55" t="s">
        <v>118</v>
      </c>
      <c r="C55" t="s">
        <v>52</v>
      </c>
      <c r="D55" s="2">
        <v>2.5419000000000001E-2</v>
      </c>
      <c r="E55" s="2">
        <v>2.8000000000000001E-2</v>
      </c>
      <c r="F55" s="2">
        <v>246.42</v>
      </c>
      <c r="G55" s="2">
        <v>12.09</v>
      </c>
      <c r="H55" s="3">
        <f t="shared" si="1"/>
        <v>1.1350942409881122E-5</v>
      </c>
      <c r="I55" s="4">
        <f t="shared" si="2"/>
        <v>0.99998869600110685</v>
      </c>
    </row>
    <row r="56" spans="1:9" x14ac:dyDescent="0.25">
      <c r="A56" t="s">
        <v>119</v>
      </c>
      <c r="B56" t="s">
        <v>120</v>
      </c>
      <c r="C56" t="s">
        <v>11</v>
      </c>
      <c r="D56" s="2">
        <v>1.89E-3</v>
      </c>
      <c r="E56" s="2">
        <v>0</v>
      </c>
      <c r="F56" s="2">
        <v>2451.5500000000002</v>
      </c>
      <c r="G56" s="2">
        <v>6.18</v>
      </c>
      <c r="H56" s="3">
        <f t="shared" si="1"/>
        <v>5.8022187008325332E-6</v>
      </c>
      <c r="I56" s="4">
        <f t="shared" si="2"/>
        <v>0.99999449821980768</v>
      </c>
    </row>
    <row r="57" spans="1:9" x14ac:dyDescent="0.25">
      <c r="A57" t="s">
        <v>121</v>
      </c>
      <c r="B57" t="s">
        <v>122</v>
      </c>
      <c r="C57" t="s">
        <v>52</v>
      </c>
      <c r="D57" s="2">
        <v>5.2956999999999997E-2</v>
      </c>
      <c r="E57" s="2">
        <v>0</v>
      </c>
      <c r="F57" s="2">
        <v>34.119999999999997</v>
      </c>
      <c r="G57" s="2">
        <v>2.41</v>
      </c>
      <c r="H57" s="3">
        <f t="shared" si="1"/>
        <v>2.2626775192566999E-6</v>
      </c>
      <c r="I57" s="4">
        <f t="shared" si="2"/>
        <v>0.99999676089732692</v>
      </c>
    </row>
    <row r="58" spans="1:9" x14ac:dyDescent="0.25">
      <c r="A58" t="s">
        <v>123</v>
      </c>
      <c r="B58" t="s">
        <v>124</v>
      </c>
      <c r="C58" t="s">
        <v>52</v>
      </c>
      <c r="D58" s="2">
        <v>5.2956999999999997E-2</v>
      </c>
      <c r="E58" s="2">
        <v>0</v>
      </c>
      <c r="F58" s="2">
        <v>33.81</v>
      </c>
      <c r="G58" s="2">
        <v>2.39</v>
      </c>
      <c r="H58" s="3">
        <f t="shared" si="1"/>
        <v>2.2439001124578893E-6</v>
      </c>
      <c r="I58" s="4">
        <f t="shared" si="2"/>
        <v>0.99999900479743942</v>
      </c>
    </row>
    <row r="59" spans="1:9" x14ac:dyDescent="0.25">
      <c r="A59" t="s">
        <v>125</v>
      </c>
      <c r="B59" t="s">
        <v>126</v>
      </c>
      <c r="C59" t="s">
        <v>11</v>
      </c>
      <c r="D59" s="2">
        <v>2.3599999999999999E-4</v>
      </c>
      <c r="E59" s="2">
        <v>0</v>
      </c>
      <c r="F59" s="2">
        <v>2292.71</v>
      </c>
      <c r="G59" s="2">
        <v>0.72</v>
      </c>
      <c r="H59" s="3">
        <f t="shared" si="1"/>
        <v>6.7598664475718838E-7</v>
      </c>
      <c r="I59" s="4">
        <f t="shared" si="2"/>
        <v>0.99999968078408419</v>
      </c>
    </row>
    <row r="60" spans="1:9" x14ac:dyDescent="0.25">
      <c r="A60" t="s">
        <v>127</v>
      </c>
      <c r="B60" t="s">
        <v>128</v>
      </c>
      <c r="C60" t="s">
        <v>11</v>
      </c>
      <c r="D60" s="2">
        <v>2.4499999999999999E-4</v>
      </c>
      <c r="E60" s="2">
        <v>0</v>
      </c>
      <c r="F60" s="2">
        <v>1042.0999999999999</v>
      </c>
      <c r="G60" s="2">
        <v>0.34</v>
      </c>
      <c r="H60" s="3">
        <f t="shared" si="1"/>
        <v>3.1921591557978344E-7</v>
      </c>
      <c r="I60" s="4">
        <f t="shared" si="2"/>
        <v>0.99999999999999978</v>
      </c>
    </row>
    <row r="61" spans="1:9" x14ac:dyDescent="0.25">
      <c r="A61" t="s">
        <v>129</v>
      </c>
      <c r="B61" t="s">
        <v>130</v>
      </c>
      <c r="C61" t="s">
        <v>11</v>
      </c>
      <c r="D61" s="2">
        <v>0</v>
      </c>
      <c r="E61" s="2">
        <v>0</v>
      </c>
      <c r="F61" s="2">
        <v>966855</v>
      </c>
      <c r="G61" s="2">
        <v>0</v>
      </c>
      <c r="H61" s="3">
        <f t="shared" si="1"/>
        <v>0</v>
      </c>
      <c r="I61" s="4">
        <f t="shared" si="2"/>
        <v>0.99999999999999978</v>
      </c>
    </row>
    <row r="62" spans="1:9" x14ac:dyDescent="0.25">
      <c r="A62" t="s">
        <v>131</v>
      </c>
      <c r="B62" t="s">
        <v>132</v>
      </c>
      <c r="C62" t="s">
        <v>11</v>
      </c>
      <c r="D62" s="2">
        <v>0</v>
      </c>
      <c r="E62" s="2">
        <v>0</v>
      </c>
      <c r="F62" s="2">
        <v>115537.37</v>
      </c>
      <c r="G62" s="2">
        <v>0</v>
      </c>
      <c r="H62" s="3">
        <f t="shared" si="1"/>
        <v>0</v>
      </c>
      <c r="I62" s="4">
        <f t="shared" si="2"/>
        <v>0.99999999999999978</v>
      </c>
    </row>
    <row r="63" spans="1:9" x14ac:dyDescent="0.25">
      <c r="D63" s="2"/>
      <c r="E63" s="2"/>
      <c r="F63" s="2"/>
      <c r="G63" s="2"/>
    </row>
    <row r="64" spans="1:9" x14ac:dyDescent="0.25">
      <c r="D64" s="2"/>
      <c r="E64" s="2"/>
      <c r="F64" s="2"/>
      <c r="G64" s="2">
        <f>SUM(G2:G62)</f>
        <v>1065109.8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B917E-1C42-4737-9085-8DE8B84F03B5}">
  <dimension ref="A1:I196"/>
  <sheetViews>
    <sheetView workbookViewId="0">
      <selection activeCell="H12" sqref="H12"/>
    </sheetView>
  </sheetViews>
  <sheetFormatPr defaultRowHeight="15" x14ac:dyDescent="0.25"/>
  <cols>
    <col min="1" max="1" width="9.140625" style="5"/>
    <col min="2" max="2" width="47.42578125" style="1" customWidth="1"/>
    <col min="3" max="3" width="9.140625" style="5"/>
    <col min="4" max="4" width="11.42578125" style="5" bestFit="1" customWidth="1"/>
    <col min="5" max="5" width="9" style="5" bestFit="1" customWidth="1"/>
    <col min="6" max="6" width="13.140625" style="5" bestFit="1" customWidth="1"/>
    <col min="7" max="7" width="14.140625" style="5" bestFit="1" customWidth="1"/>
    <col min="8" max="16384" width="9.140625" style="5"/>
  </cols>
  <sheetData>
    <row r="1" spans="1:9" x14ac:dyDescent="0.25">
      <c r="A1" s="5" t="s">
        <v>0</v>
      </c>
      <c r="B1" s="1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</row>
    <row r="2" spans="1:9" ht="45" x14ac:dyDescent="0.25">
      <c r="A2" s="5" t="s">
        <v>134</v>
      </c>
      <c r="B2" s="1" t="s">
        <v>135</v>
      </c>
      <c r="C2" s="5" t="s">
        <v>136</v>
      </c>
      <c r="D2" s="6">
        <v>47995.71</v>
      </c>
      <c r="E2" s="6">
        <v>0</v>
      </c>
      <c r="F2" s="11">
        <v>43</v>
      </c>
      <c r="G2" s="6">
        <f>TRUNC(D2*F2,2)</f>
        <v>2063815.53</v>
      </c>
      <c r="H2" s="7">
        <f>G2/$G$196</f>
        <v>0.20427781690048738</v>
      </c>
      <c r="I2" s="8">
        <f>H2</f>
        <v>0.20427781690048738</v>
      </c>
    </row>
    <row r="3" spans="1:9" x14ac:dyDescent="0.25">
      <c r="A3" s="5" t="s">
        <v>137</v>
      </c>
      <c r="B3" s="1" t="s">
        <v>138</v>
      </c>
      <c r="C3" s="5" t="s">
        <v>139</v>
      </c>
      <c r="D3" s="9">
        <v>232680.01772900001</v>
      </c>
      <c r="E3" s="9">
        <v>0</v>
      </c>
      <c r="F3" s="11">
        <v>5.84</v>
      </c>
      <c r="G3" s="6">
        <f t="shared" ref="G3:G66" si="0">TRUNC(D3*F3,2)</f>
        <v>1358851.3</v>
      </c>
      <c r="H3" s="7">
        <f t="shared" ref="H3:H66" si="1">G3/$G$196</f>
        <v>0.13449999431702564</v>
      </c>
      <c r="I3" s="8">
        <f>I2+H3</f>
        <v>0.33877781121751305</v>
      </c>
    </row>
    <row r="4" spans="1:9" ht="30" x14ac:dyDescent="0.25">
      <c r="A4" s="5" t="s">
        <v>140</v>
      </c>
      <c r="B4" s="1" t="s">
        <v>141</v>
      </c>
      <c r="C4" s="5" t="s">
        <v>142</v>
      </c>
      <c r="D4" s="9">
        <v>279240</v>
      </c>
      <c r="E4" s="9">
        <v>0</v>
      </c>
      <c r="F4" s="11">
        <v>4.67</v>
      </c>
      <c r="G4" s="6">
        <f t="shared" si="0"/>
        <v>1304050.8</v>
      </c>
      <c r="H4" s="7">
        <f t="shared" si="1"/>
        <v>0.12907580482802844</v>
      </c>
      <c r="I4" s="8">
        <f t="shared" ref="I4:I67" si="2">I3+H4</f>
        <v>0.46785361604554149</v>
      </c>
    </row>
    <row r="5" spans="1:9" ht="30" x14ac:dyDescent="0.25">
      <c r="A5" s="5" t="s">
        <v>146</v>
      </c>
      <c r="B5" s="1" t="s">
        <v>147</v>
      </c>
      <c r="C5" s="5" t="s">
        <v>145</v>
      </c>
      <c r="D5" s="9">
        <v>15989.916800000001</v>
      </c>
      <c r="E5" s="9">
        <v>0</v>
      </c>
      <c r="F5" s="11">
        <v>45</v>
      </c>
      <c r="G5" s="6">
        <f t="shared" si="0"/>
        <v>719546.25</v>
      </c>
      <c r="H5" s="7">
        <f t="shared" si="1"/>
        <v>7.1221160502136699E-2</v>
      </c>
      <c r="I5" s="8">
        <f t="shared" si="2"/>
        <v>0.53907477654767821</v>
      </c>
    </row>
    <row r="6" spans="1:9" ht="30" x14ac:dyDescent="0.25">
      <c r="A6" s="5" t="s">
        <v>143</v>
      </c>
      <c r="B6" s="1" t="s">
        <v>144</v>
      </c>
      <c r="C6" s="5" t="s">
        <v>145</v>
      </c>
      <c r="D6" s="6">
        <v>14400.216479999999</v>
      </c>
      <c r="E6" s="6">
        <v>0</v>
      </c>
      <c r="F6" s="11">
        <v>45</v>
      </c>
      <c r="G6" s="6">
        <f t="shared" si="0"/>
        <v>648009.74</v>
      </c>
      <c r="H6" s="7">
        <f t="shared" si="1"/>
        <v>6.4140429749286951E-2</v>
      </c>
      <c r="I6" s="8">
        <f t="shared" si="2"/>
        <v>0.60321520629696512</v>
      </c>
    </row>
    <row r="7" spans="1:9" x14ac:dyDescent="0.25">
      <c r="A7" s="5" t="s">
        <v>150</v>
      </c>
      <c r="B7" s="1" t="s">
        <v>151</v>
      </c>
      <c r="C7" s="5" t="s">
        <v>152</v>
      </c>
      <c r="D7" s="6">
        <v>1890.8205909999999</v>
      </c>
      <c r="E7" s="6">
        <v>0</v>
      </c>
      <c r="F7" s="11">
        <v>277</v>
      </c>
      <c r="G7" s="6">
        <f t="shared" si="0"/>
        <v>523757.3</v>
      </c>
      <c r="H7" s="7">
        <f t="shared" si="1"/>
        <v>5.1841841615414934E-2</v>
      </c>
      <c r="I7" s="8">
        <f t="shared" si="2"/>
        <v>0.65505704791238006</v>
      </c>
    </row>
    <row r="8" spans="1:9" ht="30" x14ac:dyDescent="0.25">
      <c r="A8" s="5" t="s">
        <v>148</v>
      </c>
      <c r="B8" s="1" t="s">
        <v>149</v>
      </c>
      <c r="C8" s="5" t="s">
        <v>145</v>
      </c>
      <c r="D8" s="6">
        <v>10162.15119</v>
      </c>
      <c r="E8" s="6">
        <v>0</v>
      </c>
      <c r="F8" s="11">
        <v>45</v>
      </c>
      <c r="G8" s="6">
        <f t="shared" si="0"/>
        <v>457296.8</v>
      </c>
      <c r="H8" s="7">
        <f t="shared" si="1"/>
        <v>4.5263537666846994E-2</v>
      </c>
      <c r="I8" s="8">
        <f t="shared" si="2"/>
        <v>0.70032058557922705</v>
      </c>
    </row>
    <row r="9" spans="1:9" ht="60" x14ac:dyDescent="0.25">
      <c r="A9" s="5" t="s">
        <v>153</v>
      </c>
      <c r="B9" s="1" t="s">
        <v>154</v>
      </c>
      <c r="C9" s="5" t="s">
        <v>145</v>
      </c>
      <c r="D9" s="6">
        <v>52864.734736999999</v>
      </c>
      <c r="E9" s="6">
        <v>0</v>
      </c>
      <c r="F9" s="6">
        <v>6.33</v>
      </c>
      <c r="G9" s="6">
        <f t="shared" si="0"/>
        <v>334633.77</v>
      </c>
      <c r="H9" s="7">
        <f t="shared" si="1"/>
        <v>3.3122270378874323E-2</v>
      </c>
      <c r="I9" s="8">
        <f t="shared" si="2"/>
        <v>0.73344285595810133</v>
      </c>
    </row>
    <row r="10" spans="1:9" ht="30" x14ac:dyDescent="0.25">
      <c r="A10" s="5" t="s">
        <v>161</v>
      </c>
      <c r="B10" s="1" t="s">
        <v>162</v>
      </c>
      <c r="C10" s="5" t="s">
        <v>142</v>
      </c>
      <c r="D10" s="6">
        <v>46600</v>
      </c>
      <c r="E10" s="6">
        <v>0</v>
      </c>
      <c r="F10" s="11">
        <v>6.03</v>
      </c>
      <c r="G10" s="6">
        <f t="shared" si="0"/>
        <v>280998</v>
      </c>
      <c r="H10" s="7">
        <f t="shared" si="1"/>
        <v>2.7813366630399933E-2</v>
      </c>
      <c r="I10" s="8">
        <f t="shared" si="2"/>
        <v>0.76125622258850123</v>
      </c>
    </row>
    <row r="11" spans="1:9" ht="30" x14ac:dyDescent="0.25">
      <c r="A11" s="5" t="s">
        <v>159</v>
      </c>
      <c r="B11" s="1" t="s">
        <v>160</v>
      </c>
      <c r="C11" s="5" t="s">
        <v>145</v>
      </c>
      <c r="D11" s="9">
        <v>4381.8017399999999</v>
      </c>
      <c r="E11" s="6">
        <v>0</v>
      </c>
      <c r="F11" s="11">
        <v>45</v>
      </c>
      <c r="G11" s="6">
        <f t="shared" si="0"/>
        <v>197181.07</v>
      </c>
      <c r="H11" s="7">
        <f t="shared" si="1"/>
        <v>1.9517111838819327E-2</v>
      </c>
      <c r="I11" s="8">
        <f t="shared" si="2"/>
        <v>0.78077333442732055</v>
      </c>
    </row>
    <row r="12" spans="1:9" ht="30" x14ac:dyDescent="0.25">
      <c r="A12" s="5" t="s">
        <v>155</v>
      </c>
      <c r="B12" s="1" t="s">
        <v>156</v>
      </c>
      <c r="C12" s="5" t="s">
        <v>145</v>
      </c>
      <c r="D12" s="6">
        <v>4008.7841880000001</v>
      </c>
      <c r="E12" s="6">
        <v>0</v>
      </c>
      <c r="F12" s="11">
        <v>45</v>
      </c>
      <c r="G12" s="6">
        <f t="shared" si="0"/>
        <v>180395.28</v>
      </c>
      <c r="H12" s="7">
        <f t="shared" si="1"/>
        <v>1.7855643317865794E-2</v>
      </c>
      <c r="I12" s="8">
        <f t="shared" si="2"/>
        <v>0.79862897774518637</v>
      </c>
    </row>
    <row r="13" spans="1:9" ht="30" x14ac:dyDescent="0.25">
      <c r="A13" s="5" t="s">
        <v>157</v>
      </c>
      <c r="B13" s="1" t="s">
        <v>158</v>
      </c>
      <c r="C13" s="5" t="s">
        <v>145</v>
      </c>
      <c r="D13" s="9">
        <v>4008.7841880000001</v>
      </c>
      <c r="E13" s="9">
        <v>0</v>
      </c>
      <c r="F13" s="11">
        <v>45</v>
      </c>
      <c r="G13" s="6">
        <f t="shared" si="0"/>
        <v>180395.28</v>
      </c>
      <c r="H13" s="7">
        <f t="shared" si="1"/>
        <v>1.7855643317865794E-2</v>
      </c>
      <c r="I13" s="8">
        <f t="shared" si="2"/>
        <v>0.8164846210630522</v>
      </c>
    </row>
    <row r="14" spans="1:9" ht="45" x14ac:dyDescent="0.25">
      <c r="A14" s="5" t="s">
        <v>163</v>
      </c>
      <c r="B14" s="1" t="s">
        <v>164</v>
      </c>
      <c r="C14" s="5" t="s">
        <v>139</v>
      </c>
      <c r="D14" s="6">
        <v>8023.4947339999999</v>
      </c>
      <c r="E14" s="6">
        <v>0</v>
      </c>
      <c r="F14" s="6">
        <v>22.05</v>
      </c>
      <c r="G14" s="6">
        <f t="shared" si="0"/>
        <v>176918.05</v>
      </c>
      <c r="H14" s="7">
        <f t="shared" si="1"/>
        <v>1.7511464808238588E-2</v>
      </c>
      <c r="I14" s="8">
        <f t="shared" si="2"/>
        <v>0.83399608587129082</v>
      </c>
    </row>
    <row r="15" spans="1:9" x14ac:dyDescent="0.25">
      <c r="A15" s="5" t="s">
        <v>165</v>
      </c>
      <c r="B15" s="1" t="s">
        <v>166</v>
      </c>
      <c r="C15" s="5" t="s">
        <v>139</v>
      </c>
      <c r="D15" s="6">
        <v>46937.335734</v>
      </c>
      <c r="E15" s="6">
        <v>0</v>
      </c>
      <c r="F15" s="6">
        <v>3.35</v>
      </c>
      <c r="G15" s="6">
        <f t="shared" si="0"/>
        <v>157240.07</v>
      </c>
      <c r="H15" s="7">
        <f t="shared" si="1"/>
        <v>1.5563725421176485E-2</v>
      </c>
      <c r="I15" s="8">
        <f t="shared" si="2"/>
        <v>0.84955981129246727</v>
      </c>
    </row>
    <row r="16" spans="1:9" x14ac:dyDescent="0.25">
      <c r="A16" s="5" t="s">
        <v>167</v>
      </c>
      <c r="B16" s="1" t="s">
        <v>168</v>
      </c>
      <c r="C16" s="5" t="s">
        <v>11</v>
      </c>
      <c r="D16" s="6">
        <v>7920</v>
      </c>
      <c r="E16" s="6">
        <v>0</v>
      </c>
      <c r="F16" s="6">
        <v>13.49</v>
      </c>
      <c r="G16" s="6">
        <f t="shared" si="0"/>
        <v>106840.8</v>
      </c>
      <c r="H16" s="7">
        <f t="shared" si="1"/>
        <v>1.0575172568791355E-2</v>
      </c>
      <c r="I16" s="8">
        <f t="shared" si="2"/>
        <v>0.86013498386125864</v>
      </c>
    </row>
    <row r="17" spans="1:9" ht="60" x14ac:dyDescent="0.25">
      <c r="A17" s="5" t="s">
        <v>169</v>
      </c>
      <c r="B17" s="1" t="s">
        <v>170</v>
      </c>
      <c r="C17" s="5" t="s">
        <v>171</v>
      </c>
      <c r="D17" s="6">
        <v>90</v>
      </c>
      <c r="E17" s="6">
        <v>0</v>
      </c>
      <c r="F17" s="6">
        <v>974.35</v>
      </c>
      <c r="G17" s="6">
        <f t="shared" si="0"/>
        <v>87691.5</v>
      </c>
      <c r="H17" s="7">
        <f t="shared" si="1"/>
        <v>8.6797622754244356E-3</v>
      </c>
      <c r="I17" s="8">
        <f t="shared" si="2"/>
        <v>0.86881474613668308</v>
      </c>
    </row>
    <row r="18" spans="1:9" ht="60" x14ac:dyDescent="0.25">
      <c r="A18" s="5" t="s">
        <v>172</v>
      </c>
      <c r="B18" s="1" t="s">
        <v>173</v>
      </c>
      <c r="C18" s="5" t="s">
        <v>174</v>
      </c>
      <c r="D18" s="6">
        <v>60</v>
      </c>
      <c r="E18" s="6">
        <v>0</v>
      </c>
      <c r="F18" s="6">
        <v>1386.58</v>
      </c>
      <c r="G18" s="6">
        <f t="shared" si="0"/>
        <v>83194.8</v>
      </c>
      <c r="H18" s="7">
        <f t="shared" si="1"/>
        <v>8.23467595549718E-3</v>
      </c>
      <c r="I18" s="8">
        <f t="shared" si="2"/>
        <v>0.87704942209218029</v>
      </c>
    </row>
    <row r="19" spans="1:9" x14ac:dyDescent="0.25">
      <c r="A19" s="5" t="s">
        <v>175</v>
      </c>
      <c r="B19" s="1" t="s">
        <v>176</v>
      </c>
      <c r="C19" s="5" t="s">
        <v>142</v>
      </c>
      <c r="D19" s="6">
        <v>15190.84237</v>
      </c>
      <c r="E19" s="6">
        <v>0</v>
      </c>
      <c r="F19" s="6">
        <v>4.68</v>
      </c>
      <c r="G19" s="6">
        <f t="shared" si="0"/>
        <v>71093.14</v>
      </c>
      <c r="H19" s="7">
        <f t="shared" si="1"/>
        <v>7.0368456989955471E-3</v>
      </c>
      <c r="I19" s="8">
        <f t="shared" si="2"/>
        <v>0.88408626779117583</v>
      </c>
    </row>
    <row r="20" spans="1:9" ht="45" x14ac:dyDescent="0.25">
      <c r="A20" s="5" t="s">
        <v>177</v>
      </c>
      <c r="B20" s="1" t="s">
        <v>178</v>
      </c>
      <c r="C20" s="5" t="s">
        <v>133</v>
      </c>
      <c r="D20" s="6">
        <v>300</v>
      </c>
      <c r="E20" s="6">
        <v>0</v>
      </c>
      <c r="F20" s="6">
        <v>224.85</v>
      </c>
      <c r="G20" s="6">
        <f t="shared" si="0"/>
        <v>67455</v>
      </c>
      <c r="H20" s="7">
        <f t="shared" si="1"/>
        <v>6.6767402118649505E-3</v>
      </c>
      <c r="I20" s="8">
        <f t="shared" si="2"/>
        <v>0.89076300800304076</v>
      </c>
    </row>
    <row r="21" spans="1:9" x14ac:dyDescent="0.25">
      <c r="A21" s="5" t="s">
        <v>179</v>
      </c>
      <c r="B21" s="1" t="s">
        <v>180</v>
      </c>
      <c r="C21" s="5" t="s">
        <v>142</v>
      </c>
      <c r="D21" s="6">
        <v>148673.682088</v>
      </c>
      <c r="E21" s="6">
        <v>0</v>
      </c>
      <c r="F21" s="6">
        <v>0.44</v>
      </c>
      <c r="G21" s="6">
        <f t="shared" si="0"/>
        <v>65416.42</v>
      </c>
      <c r="H21" s="7">
        <f t="shared" si="1"/>
        <v>6.4749602243013354E-3</v>
      </c>
      <c r="I21" s="8">
        <f t="shared" si="2"/>
        <v>0.89723796822734214</v>
      </c>
    </row>
    <row r="22" spans="1:9" x14ac:dyDescent="0.25">
      <c r="A22" s="5" t="s">
        <v>181</v>
      </c>
      <c r="B22" s="1" t="s">
        <v>182</v>
      </c>
      <c r="C22" s="5" t="s">
        <v>183</v>
      </c>
      <c r="D22" s="6">
        <v>6521.4106000000002</v>
      </c>
      <c r="E22" s="6">
        <v>0</v>
      </c>
      <c r="F22" s="6">
        <v>9.39</v>
      </c>
      <c r="G22" s="6">
        <f t="shared" si="0"/>
        <v>61236.04</v>
      </c>
      <c r="H22" s="7">
        <f t="shared" si="1"/>
        <v>6.0611834657678543E-3</v>
      </c>
      <c r="I22" s="8">
        <f t="shared" si="2"/>
        <v>0.90329915169311004</v>
      </c>
    </row>
    <row r="23" spans="1:9" x14ac:dyDescent="0.25">
      <c r="A23" s="5" t="s">
        <v>184</v>
      </c>
      <c r="B23" s="1" t="s">
        <v>185</v>
      </c>
      <c r="C23" s="5" t="s">
        <v>11</v>
      </c>
      <c r="D23" s="6">
        <v>7920</v>
      </c>
      <c r="E23" s="6">
        <v>0</v>
      </c>
      <c r="F23" s="6">
        <v>7.5</v>
      </c>
      <c r="G23" s="6">
        <f t="shared" si="0"/>
        <v>59400</v>
      </c>
      <c r="H23" s="7">
        <f t="shared" si="1"/>
        <v>5.8794510204547932E-3</v>
      </c>
      <c r="I23" s="8">
        <f t="shared" si="2"/>
        <v>0.90917860271356488</v>
      </c>
    </row>
    <row r="24" spans="1:9" x14ac:dyDescent="0.25">
      <c r="A24" s="5" t="s">
        <v>186</v>
      </c>
      <c r="B24" s="1" t="s">
        <v>187</v>
      </c>
      <c r="C24" s="5" t="s">
        <v>11</v>
      </c>
      <c r="D24" s="6">
        <v>3.5466660000000001</v>
      </c>
      <c r="E24" s="6">
        <v>0</v>
      </c>
      <c r="F24" s="6">
        <v>13926.98</v>
      </c>
      <c r="G24" s="6">
        <f t="shared" si="0"/>
        <v>49394.34</v>
      </c>
      <c r="H24" s="7">
        <f t="shared" si="1"/>
        <v>4.8890842208365488E-3</v>
      </c>
      <c r="I24" s="8">
        <f t="shared" si="2"/>
        <v>0.91406768693440144</v>
      </c>
    </row>
    <row r="25" spans="1:9" x14ac:dyDescent="0.25">
      <c r="A25" s="5" t="s">
        <v>195</v>
      </c>
      <c r="B25" s="1" t="s">
        <v>196</v>
      </c>
      <c r="C25" s="5" t="s">
        <v>139</v>
      </c>
      <c r="D25" s="6">
        <v>8205.469368</v>
      </c>
      <c r="E25" s="6">
        <v>0</v>
      </c>
      <c r="F25" s="11">
        <v>5.86</v>
      </c>
      <c r="G25" s="6">
        <f t="shared" si="0"/>
        <v>48084.05</v>
      </c>
      <c r="H25" s="7">
        <f t="shared" si="1"/>
        <v>4.7593908558939283E-3</v>
      </c>
      <c r="I25" s="8">
        <f t="shared" si="2"/>
        <v>0.91882707779029538</v>
      </c>
    </row>
    <row r="26" spans="1:9" x14ac:dyDescent="0.25">
      <c r="A26" s="5" t="s">
        <v>188</v>
      </c>
      <c r="B26" s="1" t="s">
        <v>189</v>
      </c>
      <c r="C26" s="5" t="s">
        <v>190</v>
      </c>
      <c r="D26" s="6">
        <v>493.99599999999998</v>
      </c>
      <c r="E26" s="6">
        <v>0</v>
      </c>
      <c r="F26" s="6">
        <v>94.44</v>
      </c>
      <c r="G26" s="6">
        <f t="shared" si="0"/>
        <v>46652.98</v>
      </c>
      <c r="H26" s="7">
        <f t="shared" si="1"/>
        <v>4.617742607209715E-3</v>
      </c>
      <c r="I26" s="8">
        <f t="shared" si="2"/>
        <v>0.92344482039750508</v>
      </c>
    </row>
    <row r="27" spans="1:9" ht="30" x14ac:dyDescent="0.25">
      <c r="A27" s="5" t="s">
        <v>191</v>
      </c>
      <c r="B27" s="1" t="s">
        <v>192</v>
      </c>
      <c r="C27" s="5" t="s">
        <v>174</v>
      </c>
      <c r="D27" s="6">
        <v>60</v>
      </c>
      <c r="E27" s="6">
        <v>0</v>
      </c>
      <c r="F27" s="6">
        <v>697.04</v>
      </c>
      <c r="G27" s="6">
        <f t="shared" si="0"/>
        <v>41822.400000000001</v>
      </c>
      <c r="H27" s="7">
        <f t="shared" si="1"/>
        <v>4.139608625553343E-3</v>
      </c>
      <c r="I27" s="8">
        <f t="shared" si="2"/>
        <v>0.92758442902305838</v>
      </c>
    </row>
    <row r="28" spans="1:9" ht="45" x14ac:dyDescent="0.25">
      <c r="A28" s="5" t="s">
        <v>193</v>
      </c>
      <c r="B28" s="1" t="s">
        <v>194</v>
      </c>
      <c r="C28" s="5" t="s">
        <v>11</v>
      </c>
      <c r="D28" s="9">
        <v>6600</v>
      </c>
      <c r="E28" s="9">
        <v>0</v>
      </c>
      <c r="F28" s="9">
        <v>5.95</v>
      </c>
      <c r="G28" s="6">
        <f t="shared" si="0"/>
        <v>39270</v>
      </c>
      <c r="H28" s="7">
        <f t="shared" si="1"/>
        <v>3.8869703968562245E-3</v>
      </c>
      <c r="I28" s="8">
        <f t="shared" si="2"/>
        <v>0.93147139941991464</v>
      </c>
    </row>
    <row r="29" spans="1:9" x14ac:dyDescent="0.25">
      <c r="A29" s="5" t="s">
        <v>197</v>
      </c>
      <c r="B29" s="1" t="s">
        <v>198</v>
      </c>
      <c r="C29" s="5" t="s">
        <v>142</v>
      </c>
      <c r="D29" s="6">
        <v>4301.7172</v>
      </c>
      <c r="E29" s="6">
        <v>0</v>
      </c>
      <c r="F29" s="6">
        <v>8.41</v>
      </c>
      <c r="G29" s="6">
        <f t="shared" si="0"/>
        <v>36177.440000000002</v>
      </c>
      <c r="H29" s="7">
        <f t="shared" si="1"/>
        <v>3.5808667765225939E-3</v>
      </c>
      <c r="I29" s="8">
        <f t="shared" si="2"/>
        <v>0.93505226619643722</v>
      </c>
    </row>
    <row r="30" spans="1:9" ht="45" x14ac:dyDescent="0.25">
      <c r="A30" s="5" t="s">
        <v>199</v>
      </c>
      <c r="B30" s="1" t="s">
        <v>200</v>
      </c>
      <c r="C30" s="5" t="s">
        <v>11</v>
      </c>
      <c r="D30" s="6">
        <v>4.6285E-2</v>
      </c>
      <c r="E30" s="6">
        <v>0</v>
      </c>
      <c r="F30" s="6">
        <v>772031.47</v>
      </c>
      <c r="G30" s="6">
        <f t="shared" si="0"/>
        <v>35733.47</v>
      </c>
      <c r="H30" s="7">
        <f t="shared" si="1"/>
        <v>3.536922334274255E-3</v>
      </c>
      <c r="I30" s="8">
        <f t="shared" si="2"/>
        <v>0.93858918853071149</v>
      </c>
    </row>
    <row r="31" spans="1:9" x14ac:dyDescent="0.25">
      <c r="A31" s="5" t="s">
        <v>201</v>
      </c>
      <c r="B31" s="1" t="s">
        <v>202</v>
      </c>
      <c r="C31" s="5" t="s">
        <v>142</v>
      </c>
      <c r="D31" s="6">
        <v>82145.925084000002</v>
      </c>
      <c r="E31" s="6">
        <v>0</v>
      </c>
      <c r="F31" s="6">
        <v>0.42</v>
      </c>
      <c r="G31" s="6">
        <f t="shared" si="0"/>
        <v>34501.279999999999</v>
      </c>
      <c r="H31" s="7">
        <f t="shared" si="1"/>
        <v>3.4149593586363055E-3</v>
      </c>
      <c r="I31" s="8">
        <f t="shared" si="2"/>
        <v>0.94200414788934783</v>
      </c>
    </row>
    <row r="32" spans="1:9" ht="30" x14ac:dyDescent="0.25">
      <c r="A32" s="5" t="s">
        <v>203</v>
      </c>
      <c r="B32" s="1" t="s">
        <v>204</v>
      </c>
      <c r="C32" s="5" t="s">
        <v>183</v>
      </c>
      <c r="D32" s="6">
        <v>160</v>
      </c>
      <c r="E32" s="6">
        <v>0</v>
      </c>
      <c r="F32" s="6">
        <v>192.27</v>
      </c>
      <c r="G32" s="6">
        <f t="shared" si="0"/>
        <v>30763.200000000001</v>
      </c>
      <c r="H32" s="7">
        <f t="shared" si="1"/>
        <v>3.0449617446541228E-3</v>
      </c>
      <c r="I32" s="8">
        <f t="shared" si="2"/>
        <v>0.9450491096340019</v>
      </c>
    </row>
    <row r="33" spans="1:9" x14ac:dyDescent="0.25">
      <c r="A33" s="5" t="s">
        <v>205</v>
      </c>
      <c r="B33" s="1" t="s">
        <v>206</v>
      </c>
      <c r="C33" s="5" t="s">
        <v>152</v>
      </c>
      <c r="D33" s="6">
        <v>106.781025</v>
      </c>
      <c r="E33" s="6">
        <v>0</v>
      </c>
      <c r="F33" s="6">
        <v>286.75</v>
      </c>
      <c r="G33" s="6">
        <f t="shared" si="0"/>
        <v>30619.45</v>
      </c>
      <c r="H33" s="7">
        <f t="shared" si="1"/>
        <v>3.0307332752233084E-3</v>
      </c>
      <c r="I33" s="8">
        <f t="shared" si="2"/>
        <v>0.9480798429092252</v>
      </c>
    </row>
    <row r="34" spans="1:9" x14ac:dyDescent="0.25">
      <c r="A34" s="5" t="s">
        <v>207</v>
      </c>
      <c r="B34" s="1" t="s">
        <v>208</v>
      </c>
      <c r="C34" s="5" t="s">
        <v>209</v>
      </c>
      <c r="D34" s="6">
        <v>831.96793400000001</v>
      </c>
      <c r="E34" s="6">
        <v>0</v>
      </c>
      <c r="F34" s="6">
        <v>36.76</v>
      </c>
      <c r="G34" s="6">
        <f t="shared" si="0"/>
        <v>30583.14</v>
      </c>
      <c r="H34" s="7">
        <f t="shared" si="1"/>
        <v>3.0271392875709058E-3</v>
      </c>
      <c r="I34" s="8">
        <f t="shared" si="2"/>
        <v>0.95110698219679612</v>
      </c>
    </row>
    <row r="35" spans="1:9" ht="45" x14ac:dyDescent="0.25">
      <c r="A35" s="5" t="s">
        <v>210</v>
      </c>
      <c r="B35" s="1" t="s">
        <v>211</v>
      </c>
      <c r="C35" s="5" t="s">
        <v>174</v>
      </c>
      <c r="D35" s="6">
        <v>30</v>
      </c>
      <c r="E35" s="6">
        <v>0</v>
      </c>
      <c r="F35" s="6">
        <v>936.88</v>
      </c>
      <c r="G35" s="6">
        <f t="shared" si="0"/>
        <v>28106.400000000001</v>
      </c>
      <c r="H35" s="7">
        <f t="shared" si="1"/>
        <v>2.7819899353755994E-3</v>
      </c>
      <c r="I35" s="8">
        <f t="shared" si="2"/>
        <v>0.95388897213217172</v>
      </c>
    </row>
    <row r="36" spans="1:9" ht="45" x14ac:dyDescent="0.25">
      <c r="A36" s="5" t="s">
        <v>212</v>
      </c>
      <c r="B36" s="1" t="s">
        <v>213</v>
      </c>
      <c r="C36" s="5" t="s">
        <v>11</v>
      </c>
      <c r="D36" s="6">
        <v>99</v>
      </c>
      <c r="E36" s="6">
        <v>0</v>
      </c>
      <c r="F36" s="6">
        <v>256.07</v>
      </c>
      <c r="G36" s="6">
        <f t="shared" si="0"/>
        <v>25350.93</v>
      </c>
      <c r="H36" s="7">
        <f t="shared" si="1"/>
        <v>2.5092517046797647E-3</v>
      </c>
      <c r="I36" s="8">
        <f t="shared" si="2"/>
        <v>0.95639822383685147</v>
      </c>
    </row>
    <row r="37" spans="1:9" ht="30" x14ac:dyDescent="0.25">
      <c r="A37" s="5" t="s">
        <v>214</v>
      </c>
      <c r="B37" s="1" t="s">
        <v>215</v>
      </c>
      <c r="C37" s="5" t="s">
        <v>142</v>
      </c>
      <c r="D37" s="6">
        <v>2642.1185099999998</v>
      </c>
      <c r="E37" s="6">
        <v>0</v>
      </c>
      <c r="F37" s="6">
        <v>8.6199999999999992</v>
      </c>
      <c r="G37" s="6">
        <f t="shared" si="0"/>
        <v>22775.06</v>
      </c>
      <c r="H37" s="7">
        <f t="shared" si="1"/>
        <v>2.2542903999649691E-3</v>
      </c>
      <c r="I37" s="8">
        <f t="shared" si="2"/>
        <v>0.95865251423681641</v>
      </c>
    </row>
    <row r="38" spans="1:9" ht="30" x14ac:dyDescent="0.25">
      <c r="A38" s="5" t="s">
        <v>216</v>
      </c>
      <c r="B38" s="1" t="s">
        <v>217</v>
      </c>
      <c r="C38" s="5" t="s">
        <v>190</v>
      </c>
      <c r="D38" s="6">
        <v>242.26406</v>
      </c>
      <c r="E38" s="6">
        <v>0</v>
      </c>
      <c r="F38" s="6">
        <v>90.88</v>
      </c>
      <c r="G38" s="6">
        <f t="shared" si="0"/>
        <v>22016.95</v>
      </c>
      <c r="H38" s="7">
        <f t="shared" si="1"/>
        <v>2.1792521741549188E-3</v>
      </c>
      <c r="I38" s="8">
        <f t="shared" si="2"/>
        <v>0.96083176641097134</v>
      </c>
    </row>
    <row r="39" spans="1:9" x14ac:dyDescent="0.25">
      <c r="A39" s="5" t="s">
        <v>218</v>
      </c>
      <c r="B39" s="1" t="s">
        <v>219</v>
      </c>
      <c r="C39" s="5" t="s">
        <v>11</v>
      </c>
      <c r="D39" s="6">
        <v>133.58418399999999</v>
      </c>
      <c r="E39" s="6">
        <v>0</v>
      </c>
      <c r="F39" s="6">
        <v>155.09</v>
      </c>
      <c r="G39" s="6">
        <f t="shared" si="0"/>
        <v>20717.57</v>
      </c>
      <c r="H39" s="7">
        <f t="shared" si="1"/>
        <v>2.0506386881791855E-3</v>
      </c>
      <c r="I39" s="8">
        <f t="shared" si="2"/>
        <v>0.96288240509915057</v>
      </c>
    </row>
    <row r="40" spans="1:9" x14ac:dyDescent="0.25">
      <c r="A40" s="5" t="s">
        <v>220</v>
      </c>
      <c r="B40" s="1" t="s">
        <v>221</v>
      </c>
      <c r="C40" s="5" t="s">
        <v>152</v>
      </c>
      <c r="D40" s="6">
        <v>63.54</v>
      </c>
      <c r="E40" s="6">
        <v>0</v>
      </c>
      <c r="F40" s="6">
        <v>320.88</v>
      </c>
      <c r="G40" s="6">
        <f t="shared" si="0"/>
        <v>20388.71</v>
      </c>
      <c r="H40" s="7">
        <f t="shared" si="1"/>
        <v>2.0180879093477581E-3</v>
      </c>
      <c r="I40" s="8">
        <f t="shared" si="2"/>
        <v>0.96490049300849834</v>
      </c>
    </row>
    <row r="41" spans="1:9" x14ac:dyDescent="0.25">
      <c r="A41" s="5" t="s">
        <v>222</v>
      </c>
      <c r="B41" s="1" t="s">
        <v>223</v>
      </c>
      <c r="C41" s="5" t="s">
        <v>183</v>
      </c>
      <c r="D41" s="6">
        <v>84</v>
      </c>
      <c r="E41" s="6">
        <v>0</v>
      </c>
      <c r="F41" s="6">
        <v>217.73</v>
      </c>
      <c r="G41" s="6">
        <f t="shared" si="0"/>
        <v>18289.32</v>
      </c>
      <c r="H41" s="7">
        <f t="shared" si="1"/>
        <v>1.8102889080374453E-3</v>
      </c>
      <c r="I41" s="8">
        <f t="shared" si="2"/>
        <v>0.96671078191653581</v>
      </c>
    </row>
    <row r="42" spans="1:9" x14ac:dyDescent="0.25">
      <c r="A42" s="5" t="s">
        <v>224</v>
      </c>
      <c r="B42" s="1" t="s">
        <v>225</v>
      </c>
      <c r="C42" s="5" t="s">
        <v>226</v>
      </c>
      <c r="D42" s="6">
        <v>179.31813399999999</v>
      </c>
      <c r="E42" s="6">
        <v>0</v>
      </c>
      <c r="F42" s="6">
        <v>100.89</v>
      </c>
      <c r="G42" s="6">
        <f t="shared" si="0"/>
        <v>18091.400000000001</v>
      </c>
      <c r="H42" s="7">
        <f t="shared" si="1"/>
        <v>1.7906986564218156E-3</v>
      </c>
      <c r="I42" s="8">
        <f t="shared" si="2"/>
        <v>0.9685014805729576</v>
      </c>
    </row>
    <row r="43" spans="1:9" ht="30" x14ac:dyDescent="0.25">
      <c r="A43" s="5" t="s">
        <v>227</v>
      </c>
      <c r="B43" s="1" t="s">
        <v>228</v>
      </c>
      <c r="C43" s="5" t="s">
        <v>136</v>
      </c>
      <c r="D43" s="6">
        <v>30.66</v>
      </c>
      <c r="E43" s="6">
        <v>0</v>
      </c>
      <c r="F43" s="6">
        <v>505.91</v>
      </c>
      <c r="G43" s="6">
        <f t="shared" si="0"/>
        <v>15511.2</v>
      </c>
      <c r="H43" s="7">
        <f t="shared" si="1"/>
        <v>1.5353087654625991E-3</v>
      </c>
      <c r="I43" s="8">
        <f t="shared" si="2"/>
        <v>0.97003678933842019</v>
      </c>
    </row>
    <row r="44" spans="1:9" x14ac:dyDescent="0.25">
      <c r="A44" s="5" t="s">
        <v>229</v>
      </c>
      <c r="B44" s="1" t="s">
        <v>230</v>
      </c>
      <c r="C44" s="5" t="s">
        <v>226</v>
      </c>
      <c r="D44" s="6">
        <v>108.52372</v>
      </c>
      <c r="E44" s="6">
        <v>0</v>
      </c>
      <c r="F44" s="6">
        <v>119.11</v>
      </c>
      <c r="G44" s="6">
        <f t="shared" si="0"/>
        <v>12926.26</v>
      </c>
      <c r="H44" s="7">
        <f t="shared" si="1"/>
        <v>1.2794497061896293E-3</v>
      </c>
      <c r="I44" s="8">
        <f t="shared" si="2"/>
        <v>0.97131623904460984</v>
      </c>
    </row>
    <row r="45" spans="1:9" x14ac:dyDescent="0.25">
      <c r="A45" s="5" t="s">
        <v>231</v>
      </c>
      <c r="B45" s="1" t="s">
        <v>232</v>
      </c>
      <c r="C45" s="5" t="s">
        <v>183</v>
      </c>
      <c r="D45" s="6">
        <v>2400.9287260000001</v>
      </c>
      <c r="E45" s="6">
        <v>0</v>
      </c>
      <c r="F45" s="6">
        <v>5.21</v>
      </c>
      <c r="G45" s="6">
        <f t="shared" si="0"/>
        <v>12508.83</v>
      </c>
      <c r="H45" s="7">
        <f t="shared" si="1"/>
        <v>1.2381322105756824E-3</v>
      </c>
      <c r="I45" s="8">
        <f t="shared" si="2"/>
        <v>0.97255437125518551</v>
      </c>
    </row>
    <row r="46" spans="1:9" ht="45" x14ac:dyDescent="0.25">
      <c r="A46" s="5" t="s">
        <v>233</v>
      </c>
      <c r="B46" s="1" t="s">
        <v>234</v>
      </c>
      <c r="C46" s="5" t="s">
        <v>142</v>
      </c>
      <c r="D46" s="6">
        <v>175.14522299999999</v>
      </c>
      <c r="E46" s="6">
        <v>0</v>
      </c>
      <c r="F46" s="6">
        <v>69.42</v>
      </c>
      <c r="G46" s="6">
        <f t="shared" si="0"/>
        <v>12158.58</v>
      </c>
      <c r="H46" s="7">
        <f t="shared" si="1"/>
        <v>1.2034642354929502E-3</v>
      </c>
      <c r="I46" s="8">
        <f t="shared" si="2"/>
        <v>0.97375783549067851</v>
      </c>
    </row>
    <row r="47" spans="1:9" ht="30" x14ac:dyDescent="0.25">
      <c r="A47" s="5" t="s">
        <v>235</v>
      </c>
      <c r="B47" s="1" t="s">
        <v>236</v>
      </c>
      <c r="C47" s="5" t="s">
        <v>142</v>
      </c>
      <c r="D47" s="6">
        <v>2347.6100769999998</v>
      </c>
      <c r="E47" s="6">
        <v>0</v>
      </c>
      <c r="F47" s="6">
        <v>5.15</v>
      </c>
      <c r="G47" s="6">
        <f t="shared" si="0"/>
        <v>12090.19</v>
      </c>
      <c r="H47" s="7">
        <f t="shared" si="1"/>
        <v>1.1966949483668745E-3</v>
      </c>
      <c r="I47" s="8">
        <f t="shared" si="2"/>
        <v>0.97495453043904534</v>
      </c>
    </row>
    <row r="48" spans="1:9" x14ac:dyDescent="0.25">
      <c r="A48" s="5" t="s">
        <v>237</v>
      </c>
      <c r="B48" s="1" t="s">
        <v>238</v>
      </c>
      <c r="C48" s="5" t="s">
        <v>226</v>
      </c>
      <c r="D48" s="6">
        <v>99.540306999999999</v>
      </c>
      <c r="E48" s="6">
        <v>0</v>
      </c>
      <c r="F48" s="6">
        <v>121.23</v>
      </c>
      <c r="G48" s="6">
        <f t="shared" si="0"/>
        <v>12067.27</v>
      </c>
      <c r="H48" s="7">
        <f t="shared" si="1"/>
        <v>1.194426311710497E-3</v>
      </c>
      <c r="I48" s="8">
        <f t="shared" si="2"/>
        <v>0.97614895675075586</v>
      </c>
    </row>
    <row r="49" spans="1:9" ht="30" x14ac:dyDescent="0.25">
      <c r="A49" s="5" t="s">
        <v>239</v>
      </c>
      <c r="B49" s="1" t="s">
        <v>240</v>
      </c>
      <c r="C49" s="5" t="s">
        <v>142</v>
      </c>
      <c r="D49" s="6">
        <v>2347.6100769999998</v>
      </c>
      <c r="E49" s="6">
        <v>0</v>
      </c>
      <c r="F49" s="6">
        <v>4.99</v>
      </c>
      <c r="G49" s="6">
        <f t="shared" si="0"/>
        <v>11714.57</v>
      </c>
      <c r="H49" s="7">
        <f t="shared" si="1"/>
        <v>1.1595158340183351E-3</v>
      </c>
      <c r="I49" s="8">
        <f t="shared" si="2"/>
        <v>0.97730847258477416</v>
      </c>
    </row>
    <row r="50" spans="1:9" ht="30" x14ac:dyDescent="0.25">
      <c r="A50" s="5" t="s">
        <v>241</v>
      </c>
      <c r="B50" s="1" t="s">
        <v>242</v>
      </c>
      <c r="C50" s="5" t="s">
        <v>142</v>
      </c>
      <c r="D50" s="6">
        <v>2347.6100769999998</v>
      </c>
      <c r="E50" s="6">
        <v>0</v>
      </c>
      <c r="F50" s="6">
        <v>4.7</v>
      </c>
      <c r="G50" s="6">
        <f t="shared" si="0"/>
        <v>11033.76</v>
      </c>
      <c r="H50" s="7">
        <f t="shared" si="1"/>
        <v>1.092128812987429E-3</v>
      </c>
      <c r="I50" s="8">
        <f t="shared" si="2"/>
        <v>0.97840060139776164</v>
      </c>
    </row>
    <row r="51" spans="1:9" x14ac:dyDescent="0.25">
      <c r="A51" s="5" t="s">
        <v>243</v>
      </c>
      <c r="B51" s="1" t="s">
        <v>244</v>
      </c>
      <c r="C51" s="5" t="s">
        <v>11</v>
      </c>
      <c r="D51" s="6">
        <v>0.49592999999999998</v>
      </c>
      <c r="E51" s="6">
        <v>0</v>
      </c>
      <c r="F51" s="6">
        <v>19494.29</v>
      </c>
      <c r="G51" s="6">
        <f t="shared" si="0"/>
        <v>9667.7999999999993</v>
      </c>
      <c r="H51" s="7">
        <f t="shared" si="1"/>
        <v>9.5692519487462703E-4</v>
      </c>
      <c r="I51" s="8">
        <f t="shared" si="2"/>
        <v>0.97935752659263631</v>
      </c>
    </row>
    <row r="52" spans="1:9" ht="30" x14ac:dyDescent="0.25">
      <c r="A52" s="5" t="s">
        <v>245</v>
      </c>
      <c r="B52" s="1" t="s">
        <v>246</v>
      </c>
      <c r="C52" s="5" t="s">
        <v>190</v>
      </c>
      <c r="D52" s="6">
        <v>22.98</v>
      </c>
      <c r="E52" s="6">
        <v>0</v>
      </c>
      <c r="F52" s="6">
        <v>408.48</v>
      </c>
      <c r="G52" s="6">
        <f t="shared" si="0"/>
        <v>9386.8700000000008</v>
      </c>
      <c r="H52" s="7">
        <f t="shared" si="1"/>
        <v>9.2911855892889713E-4</v>
      </c>
      <c r="I52" s="8">
        <f t="shared" si="2"/>
        <v>0.98028664515156516</v>
      </c>
    </row>
    <row r="53" spans="1:9" x14ac:dyDescent="0.25">
      <c r="A53" s="5" t="s">
        <v>247</v>
      </c>
      <c r="B53" s="1" t="s">
        <v>248</v>
      </c>
      <c r="C53" s="5" t="s">
        <v>183</v>
      </c>
      <c r="D53" s="6">
        <v>2499.9988199999998</v>
      </c>
      <c r="E53" s="6">
        <v>0</v>
      </c>
      <c r="F53" s="6">
        <v>3.75</v>
      </c>
      <c r="G53" s="6">
        <f t="shared" si="0"/>
        <v>9374.99</v>
      </c>
      <c r="H53" s="7">
        <f t="shared" si="1"/>
        <v>9.2794266872480607E-4</v>
      </c>
      <c r="I53" s="8">
        <f t="shared" si="2"/>
        <v>0.98121458782028992</v>
      </c>
    </row>
    <row r="54" spans="1:9" ht="45" x14ac:dyDescent="0.25">
      <c r="A54" s="5" t="s">
        <v>249</v>
      </c>
      <c r="B54" s="1" t="s">
        <v>250</v>
      </c>
      <c r="C54" s="5" t="s">
        <v>183</v>
      </c>
      <c r="D54" s="6">
        <v>9.66</v>
      </c>
      <c r="E54" s="6">
        <v>0</v>
      </c>
      <c r="F54" s="6">
        <v>876.92</v>
      </c>
      <c r="G54" s="6">
        <f t="shared" si="0"/>
        <v>8471.0400000000009</v>
      </c>
      <c r="H54" s="7">
        <f t="shared" si="1"/>
        <v>8.3846910391099959E-4</v>
      </c>
      <c r="I54" s="8">
        <f t="shared" si="2"/>
        <v>0.98205305692420097</v>
      </c>
    </row>
    <row r="55" spans="1:9" ht="60" x14ac:dyDescent="0.25">
      <c r="A55" s="5" t="s">
        <v>251</v>
      </c>
      <c r="B55" s="1" t="s">
        <v>252</v>
      </c>
      <c r="C55" s="5" t="s">
        <v>145</v>
      </c>
      <c r="D55" s="6">
        <v>1039.5999999999999</v>
      </c>
      <c r="E55" s="6">
        <v>0</v>
      </c>
      <c r="F55" s="6">
        <v>7.5</v>
      </c>
      <c r="G55" s="6">
        <f t="shared" si="0"/>
        <v>7797</v>
      </c>
      <c r="H55" s="7">
        <f t="shared" si="1"/>
        <v>7.7175218192737411E-4</v>
      </c>
      <c r="I55" s="8">
        <f t="shared" si="2"/>
        <v>0.98282480910612835</v>
      </c>
    </row>
    <row r="56" spans="1:9" x14ac:dyDescent="0.25">
      <c r="A56" s="5" t="s">
        <v>253</v>
      </c>
      <c r="B56" s="1" t="s">
        <v>254</v>
      </c>
      <c r="C56" s="5" t="s">
        <v>142</v>
      </c>
      <c r="D56" s="6">
        <v>31.844586</v>
      </c>
      <c r="E56" s="6">
        <v>0</v>
      </c>
      <c r="F56" s="6">
        <v>243.14</v>
      </c>
      <c r="G56" s="6">
        <f t="shared" si="0"/>
        <v>7742.69</v>
      </c>
      <c r="H56" s="7">
        <f t="shared" si="1"/>
        <v>7.6637654245059121E-4</v>
      </c>
      <c r="I56" s="8">
        <f t="shared" si="2"/>
        <v>0.98359118564857895</v>
      </c>
    </row>
    <row r="57" spans="1:9" ht="30" x14ac:dyDescent="0.25">
      <c r="A57" s="5" t="s">
        <v>255</v>
      </c>
      <c r="B57" s="1" t="s">
        <v>256</v>
      </c>
      <c r="C57" s="5" t="s">
        <v>11</v>
      </c>
      <c r="D57" s="6">
        <v>4400</v>
      </c>
      <c r="E57" s="6">
        <v>0</v>
      </c>
      <c r="F57" s="6">
        <v>1.74</v>
      </c>
      <c r="G57" s="6">
        <f t="shared" si="0"/>
        <v>7656</v>
      </c>
      <c r="H57" s="7">
        <f t="shared" si="1"/>
        <v>7.5779590930306223E-4</v>
      </c>
      <c r="I57" s="8">
        <f t="shared" si="2"/>
        <v>0.98434898155788197</v>
      </c>
    </row>
    <row r="58" spans="1:9" x14ac:dyDescent="0.25">
      <c r="A58" s="5" t="s">
        <v>257</v>
      </c>
      <c r="B58" s="1" t="s">
        <v>258</v>
      </c>
      <c r="C58" s="5" t="s">
        <v>183</v>
      </c>
      <c r="D58" s="6">
        <v>24</v>
      </c>
      <c r="E58" s="6">
        <v>0</v>
      </c>
      <c r="F58" s="6">
        <v>316.81</v>
      </c>
      <c r="G58" s="6">
        <f t="shared" si="0"/>
        <v>7603.44</v>
      </c>
      <c r="H58" s="7">
        <f t="shared" si="1"/>
        <v>7.5259348597587193E-4</v>
      </c>
      <c r="I58" s="8">
        <f t="shared" si="2"/>
        <v>0.98510157504385787</v>
      </c>
    </row>
    <row r="59" spans="1:9" ht="30" x14ac:dyDescent="0.25">
      <c r="A59" s="5" t="s">
        <v>259</v>
      </c>
      <c r="B59" s="1" t="s">
        <v>260</v>
      </c>
      <c r="C59" s="5" t="s">
        <v>190</v>
      </c>
      <c r="D59" s="6">
        <v>28.8</v>
      </c>
      <c r="E59" s="6">
        <v>0</v>
      </c>
      <c r="F59" s="6">
        <v>217.36</v>
      </c>
      <c r="G59" s="6">
        <f t="shared" si="0"/>
        <v>6259.96</v>
      </c>
      <c r="H59" s="7">
        <f t="shared" si="1"/>
        <v>6.1961495303040719E-4</v>
      </c>
      <c r="I59" s="8">
        <f t="shared" si="2"/>
        <v>0.98572118999688829</v>
      </c>
    </row>
    <row r="60" spans="1:9" ht="45" x14ac:dyDescent="0.25">
      <c r="A60" s="5" t="s">
        <v>261</v>
      </c>
      <c r="B60" s="1" t="s">
        <v>262</v>
      </c>
      <c r="C60" s="5" t="s">
        <v>142</v>
      </c>
      <c r="D60" s="6">
        <v>712.80819499999996</v>
      </c>
      <c r="E60" s="6">
        <v>0</v>
      </c>
      <c r="F60" s="6">
        <v>7.63</v>
      </c>
      <c r="G60" s="6">
        <f t="shared" si="0"/>
        <v>5438.72</v>
      </c>
      <c r="H60" s="7">
        <f t="shared" si="1"/>
        <v>5.3832807834962781E-4</v>
      </c>
      <c r="I60" s="8">
        <f t="shared" si="2"/>
        <v>0.98625951807523793</v>
      </c>
    </row>
    <row r="61" spans="1:9" ht="60" x14ac:dyDescent="0.25">
      <c r="A61" s="5" t="s">
        <v>263</v>
      </c>
      <c r="B61" s="1" t="s">
        <v>264</v>
      </c>
      <c r="C61" s="5" t="s">
        <v>142</v>
      </c>
      <c r="D61" s="6">
        <v>974.44433300000003</v>
      </c>
      <c r="E61" s="6">
        <v>0</v>
      </c>
      <c r="F61" s="6">
        <v>5.39</v>
      </c>
      <c r="G61" s="6">
        <f t="shared" si="0"/>
        <v>5252.25</v>
      </c>
      <c r="H61" s="7">
        <f t="shared" si="1"/>
        <v>5.1987115525561759E-4</v>
      </c>
      <c r="I61" s="8">
        <f t="shared" si="2"/>
        <v>0.98677938923049358</v>
      </c>
    </row>
    <row r="62" spans="1:9" ht="30" x14ac:dyDescent="0.25">
      <c r="A62" s="5" t="s">
        <v>265</v>
      </c>
      <c r="B62" s="1" t="s">
        <v>266</v>
      </c>
      <c r="C62" s="5" t="s">
        <v>11</v>
      </c>
      <c r="D62" s="6">
        <v>1</v>
      </c>
      <c r="E62" s="6">
        <v>0</v>
      </c>
      <c r="F62" s="6">
        <v>4841.7700000000004</v>
      </c>
      <c r="G62" s="6">
        <f t="shared" si="0"/>
        <v>4841.7700000000004</v>
      </c>
      <c r="H62" s="7">
        <f t="shared" si="1"/>
        <v>4.7924157520719539E-4</v>
      </c>
      <c r="I62" s="8">
        <f t="shared" si="2"/>
        <v>0.98725863080570075</v>
      </c>
    </row>
    <row r="63" spans="1:9" x14ac:dyDescent="0.25">
      <c r="A63" s="5" t="s">
        <v>267</v>
      </c>
      <c r="B63" s="1" t="s">
        <v>268</v>
      </c>
      <c r="C63" s="5" t="s">
        <v>11</v>
      </c>
      <c r="D63" s="6">
        <v>1</v>
      </c>
      <c r="E63" s="6">
        <v>0</v>
      </c>
      <c r="F63" s="6">
        <v>4841.7700000000004</v>
      </c>
      <c r="G63" s="6">
        <f t="shared" si="0"/>
        <v>4841.7700000000004</v>
      </c>
      <c r="H63" s="7">
        <f t="shared" si="1"/>
        <v>4.7924157520719539E-4</v>
      </c>
      <c r="I63" s="8">
        <f t="shared" si="2"/>
        <v>0.98773787238090793</v>
      </c>
    </row>
    <row r="64" spans="1:9" ht="45" x14ac:dyDescent="0.25">
      <c r="A64" s="5" t="s">
        <v>269</v>
      </c>
      <c r="B64" s="1" t="s">
        <v>270</v>
      </c>
      <c r="C64" s="5" t="s">
        <v>183</v>
      </c>
      <c r="D64" s="6">
        <v>190.175736</v>
      </c>
      <c r="E64" s="6">
        <v>0</v>
      </c>
      <c r="F64" s="6">
        <v>24.58</v>
      </c>
      <c r="G64" s="6">
        <f t="shared" si="0"/>
        <v>4674.51</v>
      </c>
      <c r="H64" s="7">
        <f t="shared" si="1"/>
        <v>4.6268607053242655E-4</v>
      </c>
      <c r="I64" s="8">
        <f t="shared" si="2"/>
        <v>0.98820055845144039</v>
      </c>
    </row>
    <row r="65" spans="1:9" x14ac:dyDescent="0.25">
      <c r="A65" s="5" t="s">
        <v>271</v>
      </c>
      <c r="B65" s="1" t="s">
        <v>272</v>
      </c>
      <c r="C65" s="5" t="s">
        <v>142</v>
      </c>
      <c r="D65" s="6">
        <v>507.00349999999997</v>
      </c>
      <c r="E65" s="6">
        <v>0</v>
      </c>
      <c r="F65" s="6">
        <v>9.06</v>
      </c>
      <c r="G65" s="6">
        <f t="shared" si="0"/>
        <v>4593.45</v>
      </c>
      <c r="H65" s="7">
        <f t="shared" si="1"/>
        <v>4.5466269848330081E-4</v>
      </c>
      <c r="I65" s="8">
        <f t="shared" si="2"/>
        <v>0.98865522114992366</v>
      </c>
    </row>
    <row r="66" spans="1:9" x14ac:dyDescent="0.25">
      <c r="A66" s="5" t="s">
        <v>273</v>
      </c>
      <c r="B66" s="1" t="s">
        <v>274</v>
      </c>
      <c r="C66" s="5" t="s">
        <v>142</v>
      </c>
      <c r="D66" s="6">
        <v>499.73469999999998</v>
      </c>
      <c r="E66" s="6">
        <v>0</v>
      </c>
      <c r="F66" s="6">
        <v>9.06</v>
      </c>
      <c r="G66" s="6">
        <f t="shared" si="0"/>
        <v>4527.59</v>
      </c>
      <c r="H66" s="7">
        <f t="shared" si="1"/>
        <v>4.4814383241920737E-4</v>
      </c>
      <c r="I66" s="8">
        <f t="shared" si="2"/>
        <v>0.98910336498234286</v>
      </c>
    </row>
    <row r="67" spans="1:9" ht="30" x14ac:dyDescent="0.25">
      <c r="A67" s="5" t="s">
        <v>275</v>
      </c>
      <c r="B67" s="1" t="s">
        <v>276</v>
      </c>
      <c r="C67" s="5" t="s">
        <v>142</v>
      </c>
      <c r="D67" s="6">
        <v>645.410214</v>
      </c>
      <c r="E67" s="6">
        <v>0</v>
      </c>
      <c r="F67" s="6">
        <v>6.9</v>
      </c>
      <c r="G67" s="6">
        <f t="shared" ref="G67:G130" si="3">TRUNC(D67*F67,2)</f>
        <v>4453.33</v>
      </c>
      <c r="H67" s="7">
        <f t="shared" ref="H67:H130" si="4">G67/$G$196</f>
        <v>4.4079352883706976E-4</v>
      </c>
      <c r="I67" s="8">
        <f t="shared" si="2"/>
        <v>0.98954415851117994</v>
      </c>
    </row>
    <row r="68" spans="1:9" ht="30" x14ac:dyDescent="0.25">
      <c r="A68" s="5" t="s">
        <v>277</v>
      </c>
      <c r="B68" s="1" t="s">
        <v>278</v>
      </c>
      <c r="C68" s="5" t="s">
        <v>142</v>
      </c>
      <c r="D68" s="6">
        <v>645.17131400000005</v>
      </c>
      <c r="E68" s="6">
        <v>0</v>
      </c>
      <c r="F68" s="6">
        <v>6.54</v>
      </c>
      <c r="G68" s="6">
        <f t="shared" si="3"/>
        <v>4219.42</v>
      </c>
      <c r="H68" s="7">
        <f t="shared" si="4"/>
        <v>4.1764096337924855E-4</v>
      </c>
      <c r="I68" s="8">
        <f t="shared" ref="I68:I131" si="5">I67+H68</f>
        <v>0.9899617994745592</v>
      </c>
    </row>
    <row r="69" spans="1:9" x14ac:dyDescent="0.25">
      <c r="A69" s="5" t="s">
        <v>279</v>
      </c>
      <c r="B69" s="1" t="s">
        <v>280</v>
      </c>
      <c r="C69" s="5" t="s">
        <v>142</v>
      </c>
      <c r="D69" s="6">
        <v>44.582419999999999</v>
      </c>
      <c r="E69" s="6">
        <v>0</v>
      </c>
      <c r="F69" s="6">
        <v>92.69</v>
      </c>
      <c r="G69" s="6">
        <f t="shared" si="3"/>
        <v>4132.34</v>
      </c>
      <c r="H69" s="7">
        <f t="shared" si="4"/>
        <v>4.090217277755246E-4</v>
      </c>
      <c r="I69" s="8">
        <f t="shared" si="5"/>
        <v>0.99037082120233477</v>
      </c>
    </row>
    <row r="70" spans="1:9" x14ac:dyDescent="0.25">
      <c r="A70" s="5" t="s">
        <v>281</v>
      </c>
      <c r="B70" s="1" t="s">
        <v>282</v>
      </c>
      <c r="C70" s="5" t="s">
        <v>142</v>
      </c>
      <c r="D70" s="6">
        <v>44.582419999999999</v>
      </c>
      <c r="E70" s="6">
        <v>0</v>
      </c>
      <c r="F70" s="6">
        <v>92.69</v>
      </c>
      <c r="G70" s="6">
        <f t="shared" si="3"/>
        <v>4132.34</v>
      </c>
      <c r="H70" s="7">
        <f t="shared" si="4"/>
        <v>4.090217277755246E-4</v>
      </c>
      <c r="I70" s="8">
        <f t="shared" si="5"/>
        <v>0.99077984293011034</v>
      </c>
    </row>
    <row r="71" spans="1:9" ht="30" x14ac:dyDescent="0.25">
      <c r="A71" s="5" t="s">
        <v>283</v>
      </c>
      <c r="B71" s="1" t="s">
        <v>284</v>
      </c>
      <c r="C71" s="5" t="s">
        <v>142</v>
      </c>
      <c r="D71" s="6">
        <v>645.17131400000005</v>
      </c>
      <c r="E71" s="6">
        <v>0</v>
      </c>
      <c r="F71" s="6">
        <v>6.38</v>
      </c>
      <c r="G71" s="6">
        <f t="shared" si="3"/>
        <v>4116.1899999999996</v>
      </c>
      <c r="H71" s="7">
        <f t="shared" si="4"/>
        <v>4.0742319016642782E-4</v>
      </c>
      <c r="I71" s="8">
        <f t="shared" si="5"/>
        <v>0.99118726612027674</v>
      </c>
    </row>
    <row r="72" spans="1:9" ht="30" x14ac:dyDescent="0.25">
      <c r="A72" s="5" t="s">
        <v>285</v>
      </c>
      <c r="B72" s="1" t="s">
        <v>286</v>
      </c>
      <c r="C72" s="5" t="s">
        <v>142</v>
      </c>
      <c r="D72" s="6">
        <v>1508.159596</v>
      </c>
      <c r="E72" s="6">
        <v>0</v>
      </c>
      <c r="F72" s="6">
        <v>2.71</v>
      </c>
      <c r="G72" s="6">
        <f t="shared" si="3"/>
        <v>4087.11</v>
      </c>
      <c r="H72" s="7">
        <f t="shared" si="4"/>
        <v>4.0454483266348467E-4</v>
      </c>
      <c r="I72" s="8">
        <f t="shared" si="5"/>
        <v>0.99159181095294024</v>
      </c>
    </row>
    <row r="73" spans="1:9" ht="45" x14ac:dyDescent="0.25">
      <c r="A73" s="5" t="s">
        <v>287</v>
      </c>
      <c r="B73" s="1" t="s">
        <v>288</v>
      </c>
      <c r="C73" s="5" t="s">
        <v>11</v>
      </c>
      <c r="D73" s="6">
        <v>0.314388</v>
      </c>
      <c r="E73" s="6">
        <v>0</v>
      </c>
      <c r="F73" s="6">
        <v>12927.28</v>
      </c>
      <c r="G73" s="6">
        <f t="shared" si="3"/>
        <v>4064.18</v>
      </c>
      <c r="H73" s="7">
        <f t="shared" si="4"/>
        <v>4.0227520620053804E-4</v>
      </c>
      <c r="I73" s="8">
        <f t="shared" si="5"/>
        <v>0.99199408615914075</v>
      </c>
    </row>
    <row r="74" spans="1:9" ht="30" x14ac:dyDescent="0.25">
      <c r="A74" s="5" t="s">
        <v>289</v>
      </c>
      <c r="B74" s="1" t="s">
        <v>290</v>
      </c>
      <c r="C74" s="5" t="s">
        <v>11</v>
      </c>
      <c r="D74" s="6">
        <v>1</v>
      </c>
      <c r="E74" s="6">
        <v>0</v>
      </c>
      <c r="F74" s="6">
        <v>4039.81</v>
      </c>
      <c r="G74" s="6">
        <f t="shared" si="3"/>
        <v>4039.81</v>
      </c>
      <c r="H74" s="7">
        <f t="shared" si="4"/>
        <v>3.9986304759164105E-4</v>
      </c>
      <c r="I74" s="8">
        <f t="shared" si="5"/>
        <v>0.99239394920673241</v>
      </c>
    </row>
    <row r="75" spans="1:9" ht="30" x14ac:dyDescent="0.25">
      <c r="A75" s="5" t="s">
        <v>291</v>
      </c>
      <c r="B75" s="1" t="s">
        <v>292</v>
      </c>
      <c r="C75" s="5" t="s">
        <v>142</v>
      </c>
      <c r="D75" s="6">
        <v>300.59341000000001</v>
      </c>
      <c r="E75" s="6">
        <v>0</v>
      </c>
      <c r="F75" s="6">
        <v>11.5</v>
      </c>
      <c r="G75" s="6">
        <f t="shared" si="3"/>
        <v>3456.82</v>
      </c>
      <c r="H75" s="7">
        <f t="shared" si="4"/>
        <v>3.4215831441967239E-4</v>
      </c>
      <c r="I75" s="8">
        <f t="shared" si="5"/>
        <v>0.99273610752115204</v>
      </c>
    </row>
    <row r="76" spans="1:9" ht="30" x14ac:dyDescent="0.25">
      <c r="A76" s="5" t="s">
        <v>293</v>
      </c>
      <c r="B76" s="1" t="s">
        <v>294</v>
      </c>
      <c r="C76" s="5" t="s">
        <v>136</v>
      </c>
      <c r="D76" s="6">
        <v>86.625</v>
      </c>
      <c r="E76" s="6">
        <v>0</v>
      </c>
      <c r="F76" s="6">
        <v>39.340000000000003</v>
      </c>
      <c r="G76" s="6">
        <f t="shared" si="3"/>
        <v>3407.82</v>
      </c>
      <c r="H76" s="7">
        <f t="shared" si="4"/>
        <v>3.3730826223108171E-4</v>
      </c>
      <c r="I76" s="8">
        <f t="shared" si="5"/>
        <v>0.99307341578338315</v>
      </c>
    </row>
    <row r="77" spans="1:9" x14ac:dyDescent="0.25">
      <c r="A77" s="5" t="s">
        <v>295</v>
      </c>
      <c r="B77" s="1" t="s">
        <v>296</v>
      </c>
      <c r="C77" s="5" t="s">
        <v>11</v>
      </c>
      <c r="D77" s="6">
        <v>0.26168000000000002</v>
      </c>
      <c r="E77" s="6">
        <v>0</v>
      </c>
      <c r="F77" s="6">
        <v>12428.21</v>
      </c>
      <c r="G77" s="6">
        <f t="shared" si="3"/>
        <v>3252.21</v>
      </c>
      <c r="H77" s="7">
        <f t="shared" si="4"/>
        <v>3.2190588220931454E-4</v>
      </c>
      <c r="I77" s="8">
        <f t="shared" si="5"/>
        <v>0.99339532166559241</v>
      </c>
    </row>
    <row r="78" spans="1:9" ht="30" x14ac:dyDescent="0.25">
      <c r="A78" s="5" t="s">
        <v>297</v>
      </c>
      <c r="B78" s="1" t="s">
        <v>298</v>
      </c>
      <c r="C78" s="5" t="s">
        <v>11</v>
      </c>
      <c r="D78" s="6">
        <v>1.3653E-2</v>
      </c>
      <c r="E78" s="6">
        <v>0</v>
      </c>
      <c r="F78" s="6">
        <v>234811.92</v>
      </c>
      <c r="G78" s="6">
        <f t="shared" si="3"/>
        <v>3205.88</v>
      </c>
      <c r="H78" s="7">
        <f t="shared" si="4"/>
        <v>3.1732010837467361E-4</v>
      </c>
      <c r="I78" s="8">
        <f t="shared" si="5"/>
        <v>0.99371264177396712</v>
      </c>
    </row>
    <row r="79" spans="1:9" ht="30" x14ac:dyDescent="0.25">
      <c r="A79" s="5" t="s">
        <v>299</v>
      </c>
      <c r="B79" s="1" t="s">
        <v>300</v>
      </c>
      <c r="C79" s="5" t="s">
        <v>11</v>
      </c>
      <c r="D79" s="6">
        <v>0.232652</v>
      </c>
      <c r="E79" s="6">
        <v>0</v>
      </c>
      <c r="F79" s="6">
        <v>12738.58</v>
      </c>
      <c r="G79" s="6">
        <f t="shared" si="3"/>
        <v>2963.65</v>
      </c>
      <c r="H79" s="7">
        <f t="shared" si="4"/>
        <v>2.9334402385136106E-4</v>
      </c>
      <c r="I79" s="8">
        <f t="shared" si="5"/>
        <v>0.99400598579781851</v>
      </c>
    </row>
    <row r="80" spans="1:9" x14ac:dyDescent="0.25">
      <c r="A80" s="5" t="s">
        <v>301</v>
      </c>
      <c r="B80" s="1" t="s">
        <v>302</v>
      </c>
      <c r="C80" s="5" t="s">
        <v>11</v>
      </c>
      <c r="D80" s="6">
        <v>0.38689099999999998</v>
      </c>
      <c r="E80" s="6">
        <v>0</v>
      </c>
      <c r="F80" s="6">
        <v>7456.93</v>
      </c>
      <c r="G80" s="6">
        <f t="shared" si="3"/>
        <v>2885.01</v>
      </c>
      <c r="H80" s="7">
        <f t="shared" si="4"/>
        <v>2.8556018499195765E-4</v>
      </c>
      <c r="I80" s="8">
        <f t="shared" si="5"/>
        <v>0.99429154598281044</v>
      </c>
    </row>
    <row r="81" spans="1:9" ht="30" x14ac:dyDescent="0.25">
      <c r="A81" s="5" t="s">
        <v>303</v>
      </c>
      <c r="B81" s="1" t="s">
        <v>304</v>
      </c>
      <c r="C81" s="5" t="s">
        <v>190</v>
      </c>
      <c r="D81" s="6">
        <v>7.4961000000000002</v>
      </c>
      <c r="E81" s="6">
        <v>0</v>
      </c>
      <c r="F81" s="6">
        <v>367.26</v>
      </c>
      <c r="G81" s="6">
        <f t="shared" si="3"/>
        <v>2753.01</v>
      </c>
      <c r="H81" s="7">
        <f t="shared" si="4"/>
        <v>2.7249473827983589E-4</v>
      </c>
      <c r="I81" s="8">
        <f t="shared" si="5"/>
        <v>0.99456404072109028</v>
      </c>
    </row>
    <row r="82" spans="1:9" x14ac:dyDescent="0.25">
      <c r="A82" s="5" t="s">
        <v>175</v>
      </c>
      <c r="B82" s="1" t="s">
        <v>305</v>
      </c>
      <c r="C82" s="5" t="s">
        <v>142</v>
      </c>
      <c r="D82" s="6">
        <v>245.78806299999999</v>
      </c>
      <c r="E82" s="6">
        <v>0</v>
      </c>
      <c r="F82" s="6">
        <v>10.73</v>
      </c>
      <c r="G82" s="6">
        <f t="shared" si="3"/>
        <v>2637.3</v>
      </c>
      <c r="H82" s="7">
        <f t="shared" si="4"/>
        <v>2.6104168646877825E-4</v>
      </c>
      <c r="I82" s="8">
        <f t="shared" si="5"/>
        <v>0.99482508240755907</v>
      </c>
    </row>
    <row r="83" spans="1:9" ht="30" x14ac:dyDescent="0.25">
      <c r="A83" s="5" t="s">
        <v>306</v>
      </c>
      <c r="B83" s="1" t="s">
        <v>307</v>
      </c>
      <c r="C83" s="5" t="s">
        <v>142</v>
      </c>
      <c r="D83" s="6">
        <v>31.844586</v>
      </c>
      <c r="E83" s="6">
        <v>0</v>
      </c>
      <c r="F83" s="6">
        <v>72.09</v>
      </c>
      <c r="G83" s="6">
        <f t="shared" si="3"/>
        <v>2295.67</v>
      </c>
      <c r="H83" s="7">
        <f t="shared" si="4"/>
        <v>2.2722692464861036E-4</v>
      </c>
      <c r="I83" s="8">
        <f t="shared" si="5"/>
        <v>0.99505230933220767</v>
      </c>
    </row>
    <row r="84" spans="1:9" ht="30" x14ac:dyDescent="0.25">
      <c r="A84" s="5" t="s">
        <v>308</v>
      </c>
      <c r="B84" s="1" t="s">
        <v>309</v>
      </c>
      <c r="C84" s="5" t="s">
        <v>142</v>
      </c>
      <c r="D84" s="6">
        <v>414.64699999999999</v>
      </c>
      <c r="E84" s="6">
        <v>0</v>
      </c>
      <c r="F84" s="6">
        <v>5.33</v>
      </c>
      <c r="G84" s="6">
        <f t="shared" si="3"/>
        <v>2210.06</v>
      </c>
      <c r="H84" s="7">
        <f t="shared" si="4"/>
        <v>2.1875319061054411E-4</v>
      </c>
      <c r="I84" s="8">
        <f t="shared" si="5"/>
        <v>0.99527106252281827</v>
      </c>
    </row>
    <row r="85" spans="1:9" x14ac:dyDescent="0.25">
      <c r="A85" s="5" t="s">
        <v>310</v>
      </c>
      <c r="B85" s="1" t="s">
        <v>311</v>
      </c>
      <c r="C85" s="5" t="s">
        <v>226</v>
      </c>
      <c r="D85" s="6">
        <v>19.623792000000002</v>
      </c>
      <c r="E85" s="6">
        <v>0</v>
      </c>
      <c r="F85" s="6">
        <v>111.67</v>
      </c>
      <c r="G85" s="6">
        <f t="shared" si="3"/>
        <v>2191.38</v>
      </c>
      <c r="H85" s="7">
        <f t="shared" si="4"/>
        <v>2.1690423193946508E-4</v>
      </c>
      <c r="I85" s="8">
        <f t="shared" si="5"/>
        <v>0.9954879667547577</v>
      </c>
    </row>
    <row r="86" spans="1:9" ht="30" x14ac:dyDescent="0.25">
      <c r="A86" s="5" t="s">
        <v>210</v>
      </c>
      <c r="B86" s="1" t="s">
        <v>312</v>
      </c>
      <c r="C86" s="5" t="s">
        <v>52</v>
      </c>
      <c r="D86" s="6">
        <v>592.12802399999998</v>
      </c>
      <c r="E86" s="6">
        <v>0</v>
      </c>
      <c r="F86" s="6">
        <v>3.63</v>
      </c>
      <c r="G86" s="6">
        <f t="shared" si="3"/>
        <v>2149.42</v>
      </c>
      <c r="H86" s="7">
        <f t="shared" si="4"/>
        <v>2.1275100357552091E-4</v>
      </c>
      <c r="I86" s="8">
        <f t="shared" si="5"/>
        <v>0.99570071775833324</v>
      </c>
    </row>
    <row r="87" spans="1:9" ht="30" x14ac:dyDescent="0.25">
      <c r="A87" s="5" t="s">
        <v>313</v>
      </c>
      <c r="B87" s="1" t="s">
        <v>314</v>
      </c>
      <c r="C87" s="5" t="s">
        <v>142</v>
      </c>
      <c r="D87" s="6">
        <v>390.66</v>
      </c>
      <c r="E87" s="6">
        <v>0</v>
      </c>
      <c r="F87" s="6">
        <v>5.42</v>
      </c>
      <c r="G87" s="6">
        <f t="shared" si="3"/>
        <v>2117.37</v>
      </c>
      <c r="H87" s="7">
        <f t="shared" si="4"/>
        <v>2.0957867352155497E-4</v>
      </c>
      <c r="I87" s="8">
        <f t="shared" si="5"/>
        <v>0.9959102964318548</v>
      </c>
    </row>
    <row r="88" spans="1:9" ht="30" x14ac:dyDescent="0.25">
      <c r="A88" s="5" t="s">
        <v>315</v>
      </c>
      <c r="B88" s="1" t="s">
        <v>316</v>
      </c>
      <c r="C88" s="5" t="s">
        <v>142</v>
      </c>
      <c r="D88" s="6">
        <v>344.7</v>
      </c>
      <c r="E88" s="6">
        <v>0</v>
      </c>
      <c r="F88" s="6">
        <v>5.89</v>
      </c>
      <c r="G88" s="6">
        <f t="shared" si="3"/>
        <v>2030.28</v>
      </c>
      <c r="H88" s="7">
        <f t="shared" si="4"/>
        <v>2.0095844811126191E-4</v>
      </c>
      <c r="I88" s="8">
        <f t="shared" si="5"/>
        <v>0.9961112548799661</v>
      </c>
    </row>
    <row r="89" spans="1:9" x14ac:dyDescent="0.25">
      <c r="A89" s="5" t="s">
        <v>317</v>
      </c>
      <c r="B89" s="1" t="s">
        <v>318</v>
      </c>
      <c r="C89" s="5" t="s">
        <v>139</v>
      </c>
      <c r="D89" s="6">
        <v>183.26057599999999</v>
      </c>
      <c r="E89" s="6">
        <v>0</v>
      </c>
      <c r="F89" s="6">
        <v>10.99</v>
      </c>
      <c r="G89" s="6">
        <f t="shared" si="3"/>
        <v>2014.03</v>
      </c>
      <c r="H89" s="7">
        <f t="shared" si="4"/>
        <v>1.9935001243647418E-4</v>
      </c>
      <c r="I89" s="8">
        <f t="shared" si="5"/>
        <v>0.99631060489240253</v>
      </c>
    </row>
    <row r="90" spans="1:9" ht="45" x14ac:dyDescent="0.25">
      <c r="A90" s="5" t="s">
        <v>319</v>
      </c>
      <c r="B90" s="1" t="s">
        <v>320</v>
      </c>
      <c r="C90" s="5" t="s">
        <v>142</v>
      </c>
      <c r="D90" s="6">
        <v>200</v>
      </c>
      <c r="E90" s="6">
        <v>0</v>
      </c>
      <c r="F90" s="6">
        <v>9.94</v>
      </c>
      <c r="G90" s="6">
        <f t="shared" si="3"/>
        <v>1988</v>
      </c>
      <c r="H90" s="7">
        <f t="shared" si="4"/>
        <v>1.9677354593710655E-4</v>
      </c>
      <c r="I90" s="8">
        <f t="shared" si="5"/>
        <v>0.99650737843833959</v>
      </c>
    </row>
    <row r="91" spans="1:9" ht="30" x14ac:dyDescent="0.25">
      <c r="A91" s="5" t="s">
        <v>321</v>
      </c>
      <c r="B91" s="1" t="s">
        <v>322</v>
      </c>
      <c r="C91" s="5" t="s">
        <v>142</v>
      </c>
      <c r="D91" s="6">
        <v>344.72699999999998</v>
      </c>
      <c r="E91" s="6">
        <v>0</v>
      </c>
      <c r="F91" s="6">
        <v>5.36</v>
      </c>
      <c r="G91" s="6">
        <f t="shared" si="3"/>
        <v>1847.73</v>
      </c>
      <c r="H91" s="7">
        <f t="shared" si="4"/>
        <v>1.8288952919233897E-4</v>
      </c>
      <c r="I91" s="8">
        <f t="shared" si="5"/>
        <v>0.99669026796753191</v>
      </c>
    </row>
    <row r="92" spans="1:9" ht="30" x14ac:dyDescent="0.25">
      <c r="A92" s="5" t="s">
        <v>323</v>
      </c>
      <c r="B92" s="1" t="s">
        <v>324</v>
      </c>
      <c r="C92" s="5" t="s">
        <v>139</v>
      </c>
      <c r="D92" s="6">
        <v>175.466386</v>
      </c>
      <c r="E92" s="6">
        <v>0</v>
      </c>
      <c r="F92" s="6">
        <v>9.3000000000000007</v>
      </c>
      <c r="G92" s="6">
        <f t="shared" si="3"/>
        <v>1631.83</v>
      </c>
      <c r="H92" s="7">
        <f t="shared" si="4"/>
        <v>1.6151960536546709E-4</v>
      </c>
      <c r="I92" s="8">
        <f t="shared" si="5"/>
        <v>0.99685178757289739</v>
      </c>
    </row>
    <row r="93" spans="1:9" ht="30" x14ac:dyDescent="0.25">
      <c r="A93" s="5" t="s">
        <v>325</v>
      </c>
      <c r="B93" s="1" t="s">
        <v>326</v>
      </c>
      <c r="C93" s="5" t="s">
        <v>190</v>
      </c>
      <c r="D93" s="6">
        <v>18.078053000000001</v>
      </c>
      <c r="E93" s="6">
        <v>0</v>
      </c>
      <c r="F93" s="6">
        <v>85.26</v>
      </c>
      <c r="G93" s="6">
        <f t="shared" si="3"/>
        <v>1541.33</v>
      </c>
      <c r="H93" s="7">
        <f t="shared" si="4"/>
        <v>1.5256185591511087E-4</v>
      </c>
      <c r="I93" s="8">
        <f t="shared" si="5"/>
        <v>0.99700434942881244</v>
      </c>
    </row>
    <row r="94" spans="1:9" ht="30" x14ac:dyDescent="0.25">
      <c r="A94" s="5" t="s">
        <v>327</v>
      </c>
      <c r="B94" s="1" t="s">
        <v>328</v>
      </c>
      <c r="C94" s="5" t="s">
        <v>329</v>
      </c>
      <c r="D94" s="6">
        <v>16.5</v>
      </c>
      <c r="E94" s="6">
        <v>0</v>
      </c>
      <c r="F94" s="6">
        <v>91.87</v>
      </c>
      <c r="G94" s="6">
        <f t="shared" si="3"/>
        <v>1515.85</v>
      </c>
      <c r="H94" s="7">
        <f t="shared" si="4"/>
        <v>1.5003982877704374E-4</v>
      </c>
      <c r="I94" s="8">
        <f t="shared" si="5"/>
        <v>0.99715438925758948</v>
      </c>
    </row>
    <row r="95" spans="1:9" ht="30" x14ac:dyDescent="0.25">
      <c r="A95" s="5" t="s">
        <v>330</v>
      </c>
      <c r="B95" s="1" t="s">
        <v>331</v>
      </c>
      <c r="C95" s="5" t="s">
        <v>11</v>
      </c>
      <c r="D95" s="6">
        <v>5.1520000000000003E-3</v>
      </c>
      <c r="E95" s="6">
        <v>0</v>
      </c>
      <c r="F95" s="6">
        <v>284848.07</v>
      </c>
      <c r="G95" s="6">
        <f t="shared" si="3"/>
        <v>1467.53</v>
      </c>
      <c r="H95" s="7">
        <f t="shared" si="4"/>
        <v>1.4525708343515189E-4</v>
      </c>
      <c r="I95" s="8">
        <f t="shared" si="5"/>
        <v>0.99729964634102464</v>
      </c>
    </row>
    <row r="96" spans="1:9" ht="30" x14ac:dyDescent="0.25">
      <c r="A96" s="5" t="s">
        <v>332</v>
      </c>
      <c r="B96" s="1" t="s">
        <v>333</v>
      </c>
      <c r="C96" s="5" t="s">
        <v>142</v>
      </c>
      <c r="D96" s="6">
        <v>207.147851</v>
      </c>
      <c r="E96" s="6">
        <v>0</v>
      </c>
      <c r="F96" s="6">
        <v>7.01</v>
      </c>
      <c r="G96" s="6">
        <f t="shared" si="3"/>
        <v>1452.1</v>
      </c>
      <c r="H96" s="7">
        <f t="shared" si="4"/>
        <v>1.4372981189903039E-4</v>
      </c>
      <c r="I96" s="8">
        <f t="shared" si="5"/>
        <v>0.99744337615292367</v>
      </c>
    </row>
    <row r="97" spans="1:9" ht="30" x14ac:dyDescent="0.25">
      <c r="A97" s="5" t="s">
        <v>334</v>
      </c>
      <c r="B97" s="1" t="s">
        <v>335</v>
      </c>
      <c r="C97" s="5" t="s">
        <v>142</v>
      </c>
      <c r="D97" s="6">
        <v>229.8</v>
      </c>
      <c r="E97" s="6">
        <v>0</v>
      </c>
      <c r="F97" s="6">
        <v>5.88</v>
      </c>
      <c r="G97" s="6">
        <f t="shared" si="3"/>
        <v>1351.22</v>
      </c>
      <c r="H97" s="7">
        <f t="shared" si="4"/>
        <v>1.3374464322994824E-4</v>
      </c>
      <c r="I97" s="8">
        <f t="shared" si="5"/>
        <v>0.99757712079615357</v>
      </c>
    </row>
    <row r="98" spans="1:9" ht="30" x14ac:dyDescent="0.25">
      <c r="A98" s="5" t="s">
        <v>336</v>
      </c>
      <c r="B98" s="1" t="s">
        <v>337</v>
      </c>
      <c r="C98" s="5" t="s">
        <v>145</v>
      </c>
      <c r="D98" s="6">
        <v>18.347321000000001</v>
      </c>
      <c r="E98" s="6">
        <v>0</v>
      </c>
      <c r="F98" s="6">
        <v>71.95</v>
      </c>
      <c r="G98" s="6">
        <f t="shared" si="3"/>
        <v>1320.08</v>
      </c>
      <c r="H98" s="7">
        <f t="shared" si="4"/>
        <v>1.3066238557377043E-4</v>
      </c>
      <c r="I98" s="8">
        <f t="shared" si="5"/>
        <v>0.99770778318172737</v>
      </c>
    </row>
    <row r="99" spans="1:9" ht="30" x14ac:dyDescent="0.25">
      <c r="A99" s="5" t="s">
        <v>338</v>
      </c>
      <c r="B99" s="1" t="s">
        <v>339</v>
      </c>
      <c r="C99" s="5" t="s">
        <v>145</v>
      </c>
      <c r="D99" s="6">
        <v>18.055699000000001</v>
      </c>
      <c r="E99" s="6">
        <v>0</v>
      </c>
      <c r="F99" s="6">
        <v>71.2</v>
      </c>
      <c r="G99" s="6">
        <f t="shared" si="3"/>
        <v>1285.56</v>
      </c>
      <c r="H99" s="7">
        <f t="shared" si="4"/>
        <v>1.2724557329723676E-4</v>
      </c>
      <c r="I99" s="8">
        <f t="shared" si="5"/>
        <v>0.99783502875502461</v>
      </c>
    </row>
    <row r="100" spans="1:9" ht="45" x14ac:dyDescent="0.25">
      <c r="A100" s="5" t="s">
        <v>340</v>
      </c>
      <c r="B100" s="1" t="s">
        <v>341</v>
      </c>
      <c r="C100" s="5" t="s">
        <v>11</v>
      </c>
      <c r="D100" s="6">
        <v>0.23334199999999999</v>
      </c>
      <c r="E100" s="6">
        <v>0</v>
      </c>
      <c r="F100" s="6">
        <v>5452.42</v>
      </c>
      <c r="G100" s="6">
        <f t="shared" si="3"/>
        <v>1272.27</v>
      </c>
      <c r="H100" s="7">
        <f t="shared" si="4"/>
        <v>1.2593012036690268E-4</v>
      </c>
      <c r="I100" s="8">
        <f t="shared" si="5"/>
        <v>0.99796095887539149</v>
      </c>
    </row>
    <row r="101" spans="1:9" ht="30" x14ac:dyDescent="0.25">
      <c r="A101" s="5" t="s">
        <v>342</v>
      </c>
      <c r="B101" s="1" t="s">
        <v>343</v>
      </c>
      <c r="C101" s="5" t="s">
        <v>11</v>
      </c>
      <c r="D101" s="6">
        <v>289.64159999999998</v>
      </c>
      <c r="E101" s="6">
        <v>0</v>
      </c>
      <c r="F101" s="6">
        <v>4.24</v>
      </c>
      <c r="G101" s="6">
        <f t="shared" si="3"/>
        <v>1228.08</v>
      </c>
      <c r="H101" s="7">
        <f t="shared" si="4"/>
        <v>1.2155616513804919E-4</v>
      </c>
      <c r="I101" s="8">
        <f t="shared" si="5"/>
        <v>0.99808251504052958</v>
      </c>
    </row>
    <row r="102" spans="1:9" ht="30" x14ac:dyDescent="0.25">
      <c r="A102" s="5" t="s">
        <v>344</v>
      </c>
      <c r="B102" s="1" t="s">
        <v>345</v>
      </c>
      <c r="C102" s="5" t="s">
        <v>142</v>
      </c>
      <c r="D102" s="6">
        <v>235.61749</v>
      </c>
      <c r="E102" s="6">
        <v>0</v>
      </c>
      <c r="F102" s="6">
        <v>5</v>
      </c>
      <c r="G102" s="6">
        <f t="shared" si="3"/>
        <v>1178.08</v>
      </c>
      <c r="H102" s="7">
        <f t="shared" si="4"/>
        <v>1.1660713229254853E-4</v>
      </c>
      <c r="I102" s="8">
        <f t="shared" si="5"/>
        <v>0.99819912217282214</v>
      </c>
    </row>
    <row r="103" spans="1:9" x14ac:dyDescent="0.25">
      <c r="A103" s="5" t="s">
        <v>346</v>
      </c>
      <c r="B103" s="1" t="s">
        <v>347</v>
      </c>
      <c r="C103" s="5" t="s">
        <v>142</v>
      </c>
      <c r="D103" s="6">
        <v>49.040663000000002</v>
      </c>
      <c r="E103" s="6">
        <v>0</v>
      </c>
      <c r="F103" s="6">
        <v>23.08</v>
      </c>
      <c r="G103" s="6">
        <f t="shared" si="3"/>
        <v>1131.8499999999999</v>
      </c>
      <c r="H103" s="7">
        <f t="shared" si="4"/>
        <v>1.120312565235986E-4</v>
      </c>
      <c r="I103" s="8">
        <f t="shared" si="5"/>
        <v>0.99831115342934573</v>
      </c>
    </row>
    <row r="104" spans="1:9" ht="30" x14ac:dyDescent="0.25">
      <c r="A104" s="5" t="s">
        <v>348</v>
      </c>
      <c r="B104" s="1" t="s">
        <v>349</v>
      </c>
      <c r="C104" s="5" t="s">
        <v>142</v>
      </c>
      <c r="D104" s="6">
        <v>195.33</v>
      </c>
      <c r="E104" s="6">
        <v>0</v>
      </c>
      <c r="F104" s="6">
        <v>5.47</v>
      </c>
      <c r="G104" s="6">
        <f t="shared" si="3"/>
        <v>1068.45</v>
      </c>
      <c r="H104" s="7">
        <f t="shared" si="4"/>
        <v>1.0575588287550378E-4</v>
      </c>
      <c r="I104" s="8">
        <f t="shared" si="5"/>
        <v>0.99841690931222127</v>
      </c>
    </row>
    <row r="105" spans="1:9" ht="30" x14ac:dyDescent="0.25">
      <c r="A105" s="5" t="s">
        <v>350</v>
      </c>
      <c r="B105" s="1" t="s">
        <v>351</v>
      </c>
      <c r="C105" s="5" t="s">
        <v>11</v>
      </c>
      <c r="D105" s="6">
        <v>1</v>
      </c>
      <c r="E105" s="6">
        <v>0</v>
      </c>
      <c r="F105" s="6">
        <v>1005</v>
      </c>
      <c r="G105" s="6">
        <f t="shared" si="3"/>
        <v>1005</v>
      </c>
      <c r="H105" s="7">
        <f t="shared" si="4"/>
        <v>9.9475560194563418E-5</v>
      </c>
      <c r="I105" s="8">
        <f t="shared" si="5"/>
        <v>0.99851638487241579</v>
      </c>
    </row>
    <row r="106" spans="1:9" ht="45" x14ac:dyDescent="0.25">
      <c r="A106" s="5" t="s">
        <v>352</v>
      </c>
      <c r="B106" s="1" t="s">
        <v>353</v>
      </c>
      <c r="C106" s="5" t="s">
        <v>11</v>
      </c>
      <c r="D106" s="6">
        <v>3.3089999999999999E-3</v>
      </c>
      <c r="E106" s="6">
        <v>0</v>
      </c>
      <c r="F106" s="6">
        <v>293354.3</v>
      </c>
      <c r="G106" s="6">
        <f t="shared" si="3"/>
        <v>970.7</v>
      </c>
      <c r="H106" s="7">
        <f t="shared" si="4"/>
        <v>9.608052366254997E-5</v>
      </c>
      <c r="I106" s="8">
        <f t="shared" si="5"/>
        <v>0.99861246539607829</v>
      </c>
    </row>
    <row r="107" spans="1:9" ht="30" x14ac:dyDescent="0.25">
      <c r="A107" s="5" t="s">
        <v>354</v>
      </c>
      <c r="B107" s="1" t="s">
        <v>355</v>
      </c>
      <c r="C107" s="5" t="s">
        <v>142</v>
      </c>
      <c r="D107" s="6">
        <v>765.29280000000006</v>
      </c>
      <c r="E107" s="6">
        <v>0</v>
      </c>
      <c r="F107" s="6">
        <v>1.2</v>
      </c>
      <c r="G107" s="6">
        <f t="shared" si="3"/>
        <v>918.35</v>
      </c>
      <c r="H107" s="7">
        <f t="shared" si="4"/>
        <v>9.0898886273310772E-5</v>
      </c>
      <c r="I107" s="8">
        <f t="shared" si="5"/>
        <v>0.99870336428235162</v>
      </c>
    </row>
    <row r="108" spans="1:9" ht="30" x14ac:dyDescent="0.25">
      <c r="A108" s="5" t="s">
        <v>356</v>
      </c>
      <c r="B108" s="1" t="s">
        <v>357</v>
      </c>
      <c r="C108" s="5" t="s">
        <v>11</v>
      </c>
      <c r="D108" s="6">
        <v>0.109415</v>
      </c>
      <c r="E108" s="6">
        <v>0</v>
      </c>
      <c r="F108" s="6">
        <v>8059.54</v>
      </c>
      <c r="G108" s="6">
        <f t="shared" si="3"/>
        <v>881.83</v>
      </c>
      <c r="H108" s="7">
        <f t="shared" si="4"/>
        <v>8.7284112682957081E-5</v>
      </c>
      <c r="I108" s="8">
        <f t="shared" si="5"/>
        <v>0.99879064839503462</v>
      </c>
    </row>
    <row r="109" spans="1:9" ht="45" x14ac:dyDescent="0.25">
      <c r="A109" s="5" t="s">
        <v>358</v>
      </c>
      <c r="B109" s="1" t="s">
        <v>359</v>
      </c>
      <c r="C109" s="5" t="s">
        <v>11</v>
      </c>
      <c r="D109" s="6">
        <v>2.44496</v>
      </c>
      <c r="E109" s="6">
        <v>0</v>
      </c>
      <c r="F109" s="6">
        <v>347.39</v>
      </c>
      <c r="G109" s="6">
        <f t="shared" si="3"/>
        <v>849.35</v>
      </c>
      <c r="H109" s="7">
        <f t="shared" si="4"/>
        <v>8.4069220946519839E-5</v>
      </c>
      <c r="I109" s="8">
        <f t="shared" si="5"/>
        <v>0.99887471761598112</v>
      </c>
    </row>
    <row r="110" spans="1:9" ht="45" x14ac:dyDescent="0.25">
      <c r="A110" s="5" t="s">
        <v>360</v>
      </c>
      <c r="B110" s="1" t="s">
        <v>361</v>
      </c>
      <c r="C110" s="5" t="s">
        <v>11</v>
      </c>
      <c r="D110" s="6">
        <v>1.0994E-2</v>
      </c>
      <c r="E110" s="6">
        <v>0</v>
      </c>
      <c r="F110" s="6">
        <v>75969.320000000007</v>
      </c>
      <c r="G110" s="6">
        <f t="shared" si="3"/>
        <v>835.2</v>
      </c>
      <c r="H110" s="7">
        <f t="shared" si="4"/>
        <v>8.2668644651243155E-5</v>
      </c>
      <c r="I110" s="8">
        <f t="shared" si="5"/>
        <v>0.99895738626063235</v>
      </c>
    </row>
    <row r="111" spans="1:9" ht="30" x14ac:dyDescent="0.25">
      <c r="A111" s="5" t="s">
        <v>362</v>
      </c>
      <c r="B111" s="1" t="s">
        <v>363</v>
      </c>
      <c r="C111" s="5" t="s">
        <v>52</v>
      </c>
      <c r="D111" s="6">
        <v>592.12802399999998</v>
      </c>
      <c r="E111" s="6">
        <v>0</v>
      </c>
      <c r="F111" s="6">
        <v>1.18</v>
      </c>
      <c r="G111" s="6">
        <f t="shared" si="3"/>
        <v>698.71</v>
      </c>
      <c r="H111" s="7">
        <f t="shared" si="4"/>
        <v>6.9158774789595428E-5</v>
      </c>
      <c r="I111" s="8">
        <f t="shared" si="5"/>
        <v>0.99902654503542199</v>
      </c>
    </row>
    <row r="112" spans="1:9" ht="30" x14ac:dyDescent="0.25">
      <c r="A112" s="5" t="s">
        <v>364</v>
      </c>
      <c r="B112" s="1" t="s">
        <v>365</v>
      </c>
      <c r="C112" s="5" t="s">
        <v>52</v>
      </c>
      <c r="D112" s="6">
        <v>592.12802399999998</v>
      </c>
      <c r="E112" s="6">
        <v>0</v>
      </c>
      <c r="F112" s="6">
        <v>1.07</v>
      </c>
      <c r="G112" s="6">
        <f t="shared" si="3"/>
        <v>633.57000000000005</v>
      </c>
      <c r="H112" s="7">
        <f t="shared" si="4"/>
        <v>6.2711174798477169E-5</v>
      </c>
      <c r="I112" s="8">
        <f t="shared" si="5"/>
        <v>0.99908925621022049</v>
      </c>
    </row>
    <row r="113" spans="1:9" x14ac:dyDescent="0.25">
      <c r="A113" s="5" t="s">
        <v>366</v>
      </c>
      <c r="B113" s="1" t="s">
        <v>367</v>
      </c>
      <c r="C113" s="5" t="s">
        <v>142</v>
      </c>
      <c r="D113" s="6">
        <v>1310.76</v>
      </c>
      <c r="E113" s="6">
        <v>0</v>
      </c>
      <c r="F113" s="6">
        <v>0.46</v>
      </c>
      <c r="G113" s="6">
        <f t="shared" si="3"/>
        <v>602.94000000000005</v>
      </c>
      <c r="H113" s="7">
        <f t="shared" si="4"/>
        <v>5.9679397277323454E-5</v>
      </c>
      <c r="I113" s="8">
        <f t="shared" si="5"/>
        <v>0.99914893560749785</v>
      </c>
    </row>
    <row r="114" spans="1:9" x14ac:dyDescent="0.25">
      <c r="A114" s="5" t="s">
        <v>368</v>
      </c>
      <c r="B114" s="1" t="s">
        <v>369</v>
      </c>
      <c r="C114" s="5" t="s">
        <v>370</v>
      </c>
      <c r="D114" s="6">
        <v>676.939573</v>
      </c>
      <c r="E114" s="6">
        <v>0</v>
      </c>
      <c r="F114" s="6">
        <v>0.84</v>
      </c>
      <c r="G114" s="6">
        <f t="shared" si="3"/>
        <v>568.62</v>
      </c>
      <c r="H114" s="7">
        <f t="shared" si="4"/>
        <v>5.6282381132171797E-5</v>
      </c>
      <c r="I114" s="8">
        <f t="shared" si="5"/>
        <v>0.99920521798863005</v>
      </c>
    </row>
    <row r="115" spans="1:9" ht="30" x14ac:dyDescent="0.25">
      <c r="A115" s="5" t="s">
        <v>371</v>
      </c>
      <c r="B115" s="1" t="s">
        <v>372</v>
      </c>
      <c r="C115" s="5" t="s">
        <v>329</v>
      </c>
      <c r="D115" s="6">
        <v>8</v>
      </c>
      <c r="E115" s="6">
        <v>0</v>
      </c>
      <c r="F115" s="6">
        <v>69.209999999999994</v>
      </c>
      <c r="G115" s="6">
        <f t="shared" si="3"/>
        <v>553.67999999999995</v>
      </c>
      <c r="H115" s="7">
        <f t="shared" si="4"/>
        <v>5.4803610117936191E-5</v>
      </c>
      <c r="I115" s="8">
        <f t="shared" si="5"/>
        <v>0.99926002159874794</v>
      </c>
    </row>
    <row r="116" spans="1:9" ht="30" x14ac:dyDescent="0.25">
      <c r="A116" s="5" t="s">
        <v>373</v>
      </c>
      <c r="B116" s="1" t="s">
        <v>374</v>
      </c>
      <c r="C116" s="5" t="s">
        <v>183</v>
      </c>
      <c r="D116" s="6">
        <v>30</v>
      </c>
      <c r="E116" s="6">
        <v>0</v>
      </c>
      <c r="F116" s="6">
        <v>17.149999999999999</v>
      </c>
      <c r="G116" s="6">
        <f t="shared" si="3"/>
        <v>514.5</v>
      </c>
      <c r="H116" s="7">
        <f t="shared" si="4"/>
        <v>5.0925547980201869E-5</v>
      </c>
      <c r="I116" s="8">
        <f t="shared" si="5"/>
        <v>0.99931094714672819</v>
      </c>
    </row>
    <row r="117" spans="1:9" x14ac:dyDescent="0.25">
      <c r="A117" s="5" t="s">
        <v>375</v>
      </c>
      <c r="B117" s="1" t="s">
        <v>376</v>
      </c>
      <c r="C117" s="5" t="s">
        <v>142</v>
      </c>
      <c r="D117" s="6">
        <v>48.666935000000002</v>
      </c>
      <c r="E117" s="6">
        <v>0</v>
      </c>
      <c r="F117" s="6">
        <v>10.28</v>
      </c>
      <c r="G117" s="6">
        <f t="shared" si="3"/>
        <v>500.29</v>
      </c>
      <c r="H117" s="7">
        <f t="shared" si="4"/>
        <v>4.9519032845510584E-5</v>
      </c>
      <c r="I117" s="8">
        <f t="shared" si="5"/>
        <v>0.99936046617957375</v>
      </c>
    </row>
    <row r="118" spans="1:9" ht="45" x14ac:dyDescent="0.25">
      <c r="A118" s="5" t="s">
        <v>377</v>
      </c>
      <c r="B118" s="1" t="s">
        <v>378</v>
      </c>
      <c r="C118" s="5" t="s">
        <v>183</v>
      </c>
      <c r="D118" s="6">
        <v>52.427736000000003</v>
      </c>
      <c r="E118" s="6">
        <v>0</v>
      </c>
      <c r="F118" s="6">
        <v>9.1999999999999993</v>
      </c>
      <c r="G118" s="6">
        <f t="shared" si="3"/>
        <v>482.33</v>
      </c>
      <c r="H118" s="7">
        <f t="shared" si="4"/>
        <v>4.7741340247406742E-5</v>
      </c>
      <c r="I118" s="8">
        <f t="shared" si="5"/>
        <v>0.99940820751982118</v>
      </c>
    </row>
    <row r="119" spans="1:9" ht="30" x14ac:dyDescent="0.25">
      <c r="A119" s="5" t="s">
        <v>379</v>
      </c>
      <c r="B119" s="1" t="s">
        <v>380</v>
      </c>
      <c r="C119" s="5" t="s">
        <v>136</v>
      </c>
      <c r="D119" s="6">
        <v>46.104999999999997</v>
      </c>
      <c r="E119" s="6">
        <v>0</v>
      </c>
      <c r="F119" s="6">
        <v>10.28</v>
      </c>
      <c r="G119" s="6">
        <f t="shared" si="3"/>
        <v>473.95</v>
      </c>
      <c r="H119" s="7">
        <f t="shared" si="4"/>
        <v>4.6911882342500826E-5</v>
      </c>
      <c r="I119" s="8">
        <f t="shared" si="5"/>
        <v>0.99945511940216369</v>
      </c>
    </row>
    <row r="120" spans="1:9" ht="30" x14ac:dyDescent="0.25">
      <c r="A120" s="5" t="s">
        <v>381</v>
      </c>
      <c r="B120" s="1" t="s">
        <v>382</v>
      </c>
      <c r="C120" s="5" t="s">
        <v>52</v>
      </c>
      <c r="D120" s="6">
        <v>414.519408</v>
      </c>
      <c r="E120" s="6">
        <v>0</v>
      </c>
      <c r="F120" s="6">
        <v>1.07</v>
      </c>
      <c r="G120" s="6">
        <f t="shared" si="3"/>
        <v>443.53</v>
      </c>
      <c r="H120" s="7">
        <f t="shared" si="4"/>
        <v>4.3900890759298221E-5</v>
      </c>
      <c r="I120" s="8">
        <f t="shared" si="5"/>
        <v>0.99949902029292303</v>
      </c>
    </row>
    <row r="121" spans="1:9" ht="30" x14ac:dyDescent="0.25">
      <c r="A121" s="5" t="s">
        <v>383</v>
      </c>
      <c r="B121" s="1" t="s">
        <v>384</v>
      </c>
      <c r="C121" s="5" t="s">
        <v>183</v>
      </c>
      <c r="D121" s="6">
        <v>391.7088</v>
      </c>
      <c r="E121" s="6">
        <v>0</v>
      </c>
      <c r="F121" s="6">
        <v>1.08</v>
      </c>
      <c r="G121" s="6">
        <f t="shared" si="3"/>
        <v>423.04</v>
      </c>
      <c r="H121" s="7">
        <f t="shared" si="4"/>
        <v>4.1872777099212048E-5</v>
      </c>
      <c r="I121" s="8">
        <f t="shared" si="5"/>
        <v>0.99954089307002225</v>
      </c>
    </row>
    <row r="122" spans="1:9" x14ac:dyDescent="0.25">
      <c r="A122" s="5" t="s">
        <v>385</v>
      </c>
      <c r="B122" s="1" t="s">
        <v>386</v>
      </c>
      <c r="C122" s="5" t="s">
        <v>139</v>
      </c>
      <c r="D122" s="6">
        <v>38.110427999999999</v>
      </c>
      <c r="E122" s="6">
        <v>0</v>
      </c>
      <c r="F122" s="6">
        <v>9.56</v>
      </c>
      <c r="G122" s="6">
        <f t="shared" si="3"/>
        <v>364.33</v>
      </c>
      <c r="H122" s="7">
        <f t="shared" si="4"/>
        <v>3.6061622732025166E-5</v>
      </c>
      <c r="I122" s="8">
        <f t="shared" si="5"/>
        <v>0.99957695469275432</v>
      </c>
    </row>
    <row r="123" spans="1:9" x14ac:dyDescent="0.25">
      <c r="A123" s="5" t="s">
        <v>387</v>
      </c>
      <c r="B123" s="1" t="s">
        <v>388</v>
      </c>
      <c r="C123" s="5" t="s">
        <v>11</v>
      </c>
      <c r="D123" s="6">
        <v>0.24308299999999999</v>
      </c>
      <c r="E123" s="6">
        <v>0</v>
      </c>
      <c r="F123" s="6">
        <v>1320.07</v>
      </c>
      <c r="G123" s="6">
        <f t="shared" si="3"/>
        <v>320.88</v>
      </c>
      <c r="H123" s="7">
        <f t="shared" si="4"/>
        <v>3.1760913189285082E-5</v>
      </c>
      <c r="I123" s="8">
        <f t="shared" si="5"/>
        <v>0.99960871560594355</v>
      </c>
    </row>
    <row r="124" spans="1:9" x14ac:dyDescent="0.25">
      <c r="A124" s="5" t="s">
        <v>389</v>
      </c>
      <c r="B124" s="1" t="s">
        <v>390</v>
      </c>
      <c r="C124" s="5" t="s">
        <v>142</v>
      </c>
      <c r="D124" s="6">
        <v>12.76</v>
      </c>
      <c r="E124" s="6">
        <v>0</v>
      </c>
      <c r="F124" s="6">
        <v>23.83</v>
      </c>
      <c r="G124" s="6">
        <f t="shared" si="3"/>
        <v>304.07</v>
      </c>
      <c r="H124" s="7">
        <f t="shared" si="4"/>
        <v>3.0097048346627761E-5</v>
      </c>
      <c r="I124" s="8">
        <f t="shared" si="5"/>
        <v>0.99963881265429022</v>
      </c>
    </row>
    <row r="125" spans="1:9" ht="30" x14ac:dyDescent="0.25">
      <c r="A125" s="5" t="s">
        <v>391</v>
      </c>
      <c r="B125" s="1" t="s">
        <v>392</v>
      </c>
      <c r="C125" s="5" t="s">
        <v>11</v>
      </c>
      <c r="D125" s="6">
        <v>1</v>
      </c>
      <c r="E125" s="6">
        <v>0</v>
      </c>
      <c r="F125" s="6">
        <v>284.02</v>
      </c>
      <c r="G125" s="6">
        <f t="shared" si="3"/>
        <v>284.02</v>
      </c>
      <c r="H125" s="7">
        <f t="shared" si="4"/>
        <v>2.8112486175581992E-5</v>
      </c>
      <c r="I125" s="8">
        <f t="shared" si="5"/>
        <v>0.99966692514046585</v>
      </c>
    </row>
    <row r="126" spans="1:9" ht="45" x14ac:dyDescent="0.25">
      <c r="A126" s="5" t="s">
        <v>393</v>
      </c>
      <c r="B126" s="1" t="s">
        <v>394</v>
      </c>
      <c r="C126" s="5" t="s">
        <v>11</v>
      </c>
      <c r="D126" s="6">
        <v>0.34023500000000001</v>
      </c>
      <c r="E126" s="6">
        <v>0</v>
      </c>
      <c r="F126" s="6">
        <v>827.67</v>
      </c>
      <c r="G126" s="6">
        <f t="shared" si="3"/>
        <v>281.60000000000002</v>
      </c>
      <c r="H126" s="7">
        <f t="shared" si="4"/>
        <v>2.7872952985859761E-5</v>
      </c>
      <c r="I126" s="8">
        <f t="shared" si="5"/>
        <v>0.99969479809345174</v>
      </c>
    </row>
    <row r="127" spans="1:9" ht="30" x14ac:dyDescent="0.25">
      <c r="A127" s="5" t="s">
        <v>395</v>
      </c>
      <c r="B127" s="1" t="s">
        <v>396</v>
      </c>
      <c r="C127" s="5" t="s">
        <v>183</v>
      </c>
      <c r="D127" s="6">
        <v>20</v>
      </c>
      <c r="E127" s="6">
        <v>0</v>
      </c>
      <c r="F127" s="6">
        <v>9.4499999999999993</v>
      </c>
      <c r="G127" s="6">
        <f t="shared" si="3"/>
        <v>189</v>
      </c>
      <c r="H127" s="7">
        <f t="shared" si="4"/>
        <v>1.8707344155992525E-5</v>
      </c>
      <c r="I127" s="8">
        <f t="shared" si="5"/>
        <v>0.99971350543760773</v>
      </c>
    </row>
    <row r="128" spans="1:9" ht="30" x14ac:dyDescent="0.25">
      <c r="A128" s="5" t="s">
        <v>397</v>
      </c>
      <c r="B128" s="1" t="s">
        <v>398</v>
      </c>
      <c r="C128" s="5" t="s">
        <v>52</v>
      </c>
      <c r="D128" s="6">
        <v>177.60861600000001</v>
      </c>
      <c r="E128" s="6">
        <v>0</v>
      </c>
      <c r="F128" s="6">
        <v>1.04</v>
      </c>
      <c r="G128" s="6">
        <f t="shared" si="3"/>
        <v>184.71</v>
      </c>
      <c r="H128" s="7">
        <f t="shared" si="4"/>
        <v>1.8282717137848568E-5</v>
      </c>
      <c r="I128" s="8">
        <f t="shared" si="5"/>
        <v>0.99973178815474562</v>
      </c>
    </row>
    <row r="129" spans="1:9" x14ac:dyDescent="0.25">
      <c r="A129" s="5" t="s">
        <v>399</v>
      </c>
      <c r="B129" s="1" t="s">
        <v>400</v>
      </c>
      <c r="C129" s="5" t="s">
        <v>183</v>
      </c>
      <c r="D129" s="6">
        <v>6</v>
      </c>
      <c r="E129" s="6">
        <v>0</v>
      </c>
      <c r="F129" s="6">
        <v>30.73</v>
      </c>
      <c r="G129" s="6">
        <f t="shared" si="3"/>
        <v>184.38</v>
      </c>
      <c r="H129" s="7">
        <f t="shared" si="4"/>
        <v>1.825005352106826E-5</v>
      </c>
      <c r="I129" s="8">
        <f t="shared" si="5"/>
        <v>0.99975003820826669</v>
      </c>
    </row>
    <row r="130" spans="1:9" x14ac:dyDescent="0.25">
      <c r="A130" s="5" t="s">
        <v>401</v>
      </c>
      <c r="B130" s="1" t="s">
        <v>402</v>
      </c>
      <c r="C130" s="5" t="s">
        <v>190</v>
      </c>
      <c r="D130" s="6">
        <v>2.4552</v>
      </c>
      <c r="E130" s="6">
        <v>0</v>
      </c>
      <c r="F130" s="6">
        <v>70.75</v>
      </c>
      <c r="G130" s="6">
        <f t="shared" si="3"/>
        <v>173.7</v>
      </c>
      <c r="H130" s="7">
        <f t="shared" si="4"/>
        <v>1.7192940105269318E-5</v>
      </c>
      <c r="I130" s="8">
        <f t="shared" si="5"/>
        <v>0.99976723114837196</v>
      </c>
    </row>
    <row r="131" spans="1:9" ht="45" x14ac:dyDescent="0.25">
      <c r="A131" s="5" t="s">
        <v>403</v>
      </c>
      <c r="B131" s="1" t="s">
        <v>404</v>
      </c>
      <c r="C131" s="5" t="s">
        <v>7</v>
      </c>
      <c r="D131" s="6">
        <v>0</v>
      </c>
      <c r="E131" s="6">
        <v>0</v>
      </c>
      <c r="F131" s="6">
        <v>2.25</v>
      </c>
      <c r="G131" s="6">
        <f t="shared" ref="G131:G194" si="6">TRUNC(D131*F131,2)</f>
        <v>0</v>
      </c>
      <c r="H131" s="7">
        <f t="shared" ref="H131:H194" si="7">G131/$G$196</f>
        <v>0</v>
      </c>
      <c r="I131" s="8">
        <f t="shared" si="5"/>
        <v>0.99976723114837196</v>
      </c>
    </row>
    <row r="132" spans="1:9" x14ac:dyDescent="0.25">
      <c r="A132" s="5" t="s">
        <v>405</v>
      </c>
      <c r="B132" s="1" t="s">
        <v>406</v>
      </c>
      <c r="C132" s="5" t="s">
        <v>142</v>
      </c>
      <c r="D132" s="6">
        <v>3.91</v>
      </c>
      <c r="E132" s="6">
        <v>0</v>
      </c>
      <c r="F132" s="6">
        <v>37.42</v>
      </c>
      <c r="G132" s="6">
        <f t="shared" si="6"/>
        <v>146.31</v>
      </c>
      <c r="H132" s="7">
        <f t="shared" si="7"/>
        <v>1.4481859912504055E-5</v>
      </c>
      <c r="I132" s="8">
        <f t="shared" ref="I132:I194" si="8">I131+H132</f>
        <v>0.99978171300828445</v>
      </c>
    </row>
    <row r="133" spans="1:9" x14ac:dyDescent="0.25">
      <c r="A133" s="5" t="s">
        <v>407</v>
      </c>
      <c r="B133" s="1" t="s">
        <v>408</v>
      </c>
      <c r="C133" s="5" t="s">
        <v>190</v>
      </c>
      <c r="D133" s="6">
        <v>1.3464</v>
      </c>
      <c r="E133" s="6">
        <v>0</v>
      </c>
      <c r="F133" s="6">
        <v>105.96</v>
      </c>
      <c r="G133" s="6">
        <f t="shared" si="6"/>
        <v>142.66</v>
      </c>
      <c r="H133" s="7">
        <f t="shared" si="7"/>
        <v>1.4120580514782505E-5</v>
      </c>
      <c r="I133" s="8">
        <f t="shared" si="8"/>
        <v>0.9997958335887992</v>
      </c>
    </row>
    <row r="134" spans="1:9" x14ac:dyDescent="0.25">
      <c r="A134" s="5" t="s">
        <v>409</v>
      </c>
      <c r="B134" s="1" t="s">
        <v>410</v>
      </c>
      <c r="C134" s="5" t="s">
        <v>11</v>
      </c>
      <c r="D134" s="6">
        <v>3</v>
      </c>
      <c r="E134" s="6">
        <v>0</v>
      </c>
      <c r="F134" s="6">
        <v>46.63</v>
      </c>
      <c r="G134" s="6">
        <f t="shared" si="6"/>
        <v>139.88999999999999</v>
      </c>
      <c r="H134" s="7">
        <f t="shared" si="7"/>
        <v>1.3846404095141767E-5</v>
      </c>
      <c r="I134" s="8">
        <f t="shared" si="8"/>
        <v>0.99980967999289438</v>
      </c>
    </row>
    <row r="135" spans="1:9" x14ac:dyDescent="0.25">
      <c r="A135" s="5" t="s">
        <v>411</v>
      </c>
      <c r="B135" s="1" t="s">
        <v>412</v>
      </c>
      <c r="C135" s="5" t="s">
        <v>190</v>
      </c>
      <c r="D135" s="6">
        <v>1.3464</v>
      </c>
      <c r="E135" s="6">
        <v>0</v>
      </c>
      <c r="F135" s="6">
        <v>102.16</v>
      </c>
      <c r="G135" s="6">
        <f t="shared" si="6"/>
        <v>137.54</v>
      </c>
      <c r="H135" s="7">
        <f t="shared" si="7"/>
        <v>1.3613799551403237E-5</v>
      </c>
      <c r="I135" s="8">
        <f t="shared" si="8"/>
        <v>0.99982329379244583</v>
      </c>
    </row>
    <row r="136" spans="1:9" ht="45" x14ac:dyDescent="0.25">
      <c r="A136" s="5" t="s">
        <v>413</v>
      </c>
      <c r="B136" s="1" t="s">
        <v>414</v>
      </c>
      <c r="C136" s="5" t="s">
        <v>52</v>
      </c>
      <c r="D136" s="6">
        <v>414.519408</v>
      </c>
      <c r="E136" s="6">
        <v>0</v>
      </c>
      <c r="F136" s="6">
        <v>0.33</v>
      </c>
      <c r="G136" s="6">
        <f t="shared" si="6"/>
        <v>136.79</v>
      </c>
      <c r="H136" s="7">
        <f t="shared" si="7"/>
        <v>1.3539564058720727E-5</v>
      </c>
      <c r="I136" s="8">
        <f t="shared" si="8"/>
        <v>0.99983683335650453</v>
      </c>
    </row>
    <row r="137" spans="1:9" ht="30" x14ac:dyDescent="0.25">
      <c r="A137" s="5" t="s">
        <v>415</v>
      </c>
      <c r="B137" s="1" t="s">
        <v>416</v>
      </c>
      <c r="C137" s="5" t="s">
        <v>183</v>
      </c>
      <c r="D137" s="6">
        <v>2</v>
      </c>
      <c r="E137" s="6">
        <v>0</v>
      </c>
      <c r="F137" s="6">
        <v>65</v>
      </c>
      <c r="G137" s="6">
        <f t="shared" si="6"/>
        <v>130</v>
      </c>
      <c r="H137" s="7">
        <f t="shared" si="7"/>
        <v>1.2867485398301737E-5</v>
      </c>
      <c r="I137" s="8">
        <f t="shared" si="8"/>
        <v>0.99984970084190283</v>
      </c>
    </row>
    <row r="138" spans="1:9" ht="30" x14ac:dyDescent="0.25">
      <c r="A138" s="5" t="s">
        <v>134</v>
      </c>
      <c r="B138" s="1" t="s">
        <v>417</v>
      </c>
      <c r="C138" s="5" t="s">
        <v>142</v>
      </c>
      <c r="D138" s="6">
        <v>8.4994560000000003</v>
      </c>
      <c r="E138" s="6">
        <v>0</v>
      </c>
      <c r="F138" s="6">
        <v>14.13</v>
      </c>
      <c r="G138" s="6">
        <f t="shared" si="6"/>
        <v>120.09</v>
      </c>
      <c r="H138" s="7">
        <f t="shared" si="7"/>
        <v>1.1886587088323503E-5</v>
      </c>
      <c r="I138" s="8">
        <f t="shared" si="8"/>
        <v>0.99986158742899112</v>
      </c>
    </row>
    <row r="139" spans="1:9" x14ac:dyDescent="0.25">
      <c r="A139" s="5" t="s">
        <v>418</v>
      </c>
      <c r="B139" s="1" t="s">
        <v>419</v>
      </c>
      <c r="C139" s="5" t="s">
        <v>11</v>
      </c>
      <c r="D139" s="6">
        <v>4</v>
      </c>
      <c r="E139" s="6">
        <v>0</v>
      </c>
      <c r="F139" s="6">
        <v>29.17</v>
      </c>
      <c r="G139" s="6">
        <f t="shared" si="6"/>
        <v>116.68</v>
      </c>
      <c r="H139" s="7">
        <f t="shared" si="7"/>
        <v>1.1549063048260359E-5</v>
      </c>
      <c r="I139" s="8">
        <f t="shared" si="8"/>
        <v>0.99987313649203935</v>
      </c>
    </row>
    <row r="140" spans="1:9" ht="45" x14ac:dyDescent="0.25">
      <c r="A140" s="5" t="s">
        <v>420</v>
      </c>
      <c r="B140" s="1" t="s">
        <v>421</v>
      </c>
      <c r="C140" s="5" t="s">
        <v>142</v>
      </c>
      <c r="D140" s="6">
        <v>20</v>
      </c>
      <c r="E140" s="6">
        <v>0</v>
      </c>
      <c r="F140" s="6">
        <v>5.67</v>
      </c>
      <c r="G140" s="6">
        <f t="shared" si="6"/>
        <v>113.4</v>
      </c>
      <c r="H140" s="7">
        <f t="shared" si="7"/>
        <v>1.1224406493595514E-5</v>
      </c>
      <c r="I140" s="8">
        <f t="shared" si="8"/>
        <v>0.99988436089853294</v>
      </c>
    </row>
    <row r="141" spans="1:9" x14ac:dyDescent="0.25">
      <c r="A141" s="5" t="s">
        <v>422</v>
      </c>
      <c r="B141" s="1" t="s">
        <v>423</v>
      </c>
      <c r="C141" s="5" t="s">
        <v>11</v>
      </c>
      <c r="D141" s="6">
        <v>1</v>
      </c>
      <c r="E141" s="6">
        <v>0</v>
      </c>
      <c r="F141" s="6">
        <v>100.43</v>
      </c>
      <c r="G141" s="6">
        <f t="shared" si="6"/>
        <v>100.43</v>
      </c>
      <c r="H141" s="7">
        <f t="shared" si="7"/>
        <v>9.9406273734726421E-6</v>
      </c>
      <c r="I141" s="8">
        <f t="shared" si="8"/>
        <v>0.99989430152590641</v>
      </c>
    </row>
    <row r="142" spans="1:9" ht="30" x14ac:dyDescent="0.25">
      <c r="A142" s="5" t="s">
        <v>424</v>
      </c>
      <c r="B142" s="1" t="s">
        <v>425</v>
      </c>
      <c r="C142" s="5" t="s">
        <v>183</v>
      </c>
      <c r="D142" s="6">
        <v>3.44</v>
      </c>
      <c r="E142" s="6">
        <v>0</v>
      </c>
      <c r="F142" s="6">
        <v>26.38</v>
      </c>
      <c r="G142" s="6">
        <f t="shared" si="6"/>
        <v>90.74</v>
      </c>
      <c r="H142" s="7">
        <f t="shared" si="7"/>
        <v>8.9815048080146113E-6</v>
      </c>
      <c r="I142" s="8">
        <f t="shared" si="8"/>
        <v>0.99990328303071441</v>
      </c>
    </row>
    <row r="143" spans="1:9" ht="45" x14ac:dyDescent="0.25">
      <c r="A143" s="5" t="s">
        <v>426</v>
      </c>
      <c r="B143" s="1" t="s">
        <v>427</v>
      </c>
      <c r="C143" s="5" t="s">
        <v>11</v>
      </c>
      <c r="D143" s="6">
        <v>48</v>
      </c>
      <c r="E143" s="6">
        <v>0</v>
      </c>
      <c r="F143" s="6">
        <v>1.85</v>
      </c>
      <c r="G143" s="6">
        <f t="shared" si="6"/>
        <v>88.8</v>
      </c>
      <c r="H143" s="7">
        <f t="shared" si="7"/>
        <v>8.7894823336091849E-6</v>
      </c>
      <c r="I143" s="8">
        <f t="shared" si="8"/>
        <v>0.99991207251304803</v>
      </c>
    </row>
    <row r="144" spans="1:9" ht="30" x14ac:dyDescent="0.25">
      <c r="A144" s="5" t="s">
        <v>428</v>
      </c>
      <c r="B144" s="1" t="s">
        <v>429</v>
      </c>
      <c r="C144" s="5" t="s">
        <v>52</v>
      </c>
      <c r="D144" s="6">
        <v>177.60861600000001</v>
      </c>
      <c r="E144" s="6">
        <v>0</v>
      </c>
      <c r="F144" s="6">
        <v>0.46</v>
      </c>
      <c r="G144" s="6">
        <f t="shared" si="6"/>
        <v>81.69</v>
      </c>
      <c r="H144" s="7">
        <f t="shared" si="7"/>
        <v>8.0857298629789901E-6</v>
      </c>
      <c r="I144" s="8">
        <f t="shared" si="8"/>
        <v>0.99992015824291103</v>
      </c>
    </row>
    <row r="145" spans="1:9" ht="30" x14ac:dyDescent="0.25">
      <c r="A145" s="5" t="s">
        <v>430</v>
      </c>
      <c r="B145" s="1" t="s">
        <v>431</v>
      </c>
      <c r="C145" s="5" t="s">
        <v>11</v>
      </c>
      <c r="D145" s="6">
        <v>2.5</v>
      </c>
      <c r="E145" s="6">
        <v>0</v>
      </c>
      <c r="F145" s="6">
        <v>32.42</v>
      </c>
      <c r="G145" s="6">
        <f t="shared" si="6"/>
        <v>81.05</v>
      </c>
      <c r="H145" s="7">
        <f t="shared" si="7"/>
        <v>8.0223822425565822E-6</v>
      </c>
      <c r="I145" s="8">
        <f t="shared" si="8"/>
        <v>0.99992818062515354</v>
      </c>
    </row>
    <row r="146" spans="1:9" ht="45" x14ac:dyDescent="0.25">
      <c r="A146" s="5" t="s">
        <v>432</v>
      </c>
      <c r="B146" s="1" t="s">
        <v>433</v>
      </c>
      <c r="C146" s="5" t="s">
        <v>11</v>
      </c>
      <c r="D146" s="6">
        <v>0.35</v>
      </c>
      <c r="E146" s="6">
        <v>0</v>
      </c>
      <c r="F146" s="6">
        <v>208.37</v>
      </c>
      <c r="G146" s="6">
        <f t="shared" si="6"/>
        <v>72.92</v>
      </c>
      <c r="H146" s="7">
        <f t="shared" si="7"/>
        <v>7.2176695018781739E-6</v>
      </c>
      <c r="I146" s="8">
        <f t="shared" si="8"/>
        <v>0.99993539829465539</v>
      </c>
    </row>
    <row r="147" spans="1:9" ht="45" x14ac:dyDescent="0.25">
      <c r="A147" s="5" t="s">
        <v>434</v>
      </c>
      <c r="B147" s="1" t="s">
        <v>435</v>
      </c>
      <c r="C147" s="5" t="s">
        <v>11</v>
      </c>
      <c r="D147" s="6">
        <v>1.8162999999999999E-2</v>
      </c>
      <c r="E147" s="6">
        <v>0</v>
      </c>
      <c r="F147" s="6">
        <v>3813.61</v>
      </c>
      <c r="G147" s="6">
        <f t="shared" si="6"/>
        <v>69.260000000000005</v>
      </c>
      <c r="H147" s="7">
        <f t="shared" si="7"/>
        <v>6.8554002975875251E-6</v>
      </c>
      <c r="I147" s="8">
        <f t="shared" si="8"/>
        <v>0.99994225369495293</v>
      </c>
    </row>
    <row r="148" spans="1:9" ht="30" x14ac:dyDescent="0.25">
      <c r="A148" s="5" t="s">
        <v>436</v>
      </c>
      <c r="B148" s="1" t="s">
        <v>437</v>
      </c>
      <c r="C148" s="5" t="s">
        <v>11</v>
      </c>
      <c r="D148" s="6">
        <v>0.39648</v>
      </c>
      <c r="E148" s="6">
        <v>0</v>
      </c>
      <c r="F148" s="6">
        <v>140.07</v>
      </c>
      <c r="G148" s="6">
        <f t="shared" si="6"/>
        <v>55.53</v>
      </c>
      <c r="H148" s="7">
        <f t="shared" si="7"/>
        <v>5.4963958782130416E-6</v>
      </c>
      <c r="I148" s="8">
        <f t="shared" si="8"/>
        <v>0.99994775009083114</v>
      </c>
    </row>
    <row r="149" spans="1:9" ht="30" x14ac:dyDescent="0.25">
      <c r="A149" s="5" t="s">
        <v>438</v>
      </c>
      <c r="B149" s="1" t="s">
        <v>439</v>
      </c>
      <c r="C149" s="5" t="s">
        <v>136</v>
      </c>
      <c r="D149" s="6">
        <v>0.625</v>
      </c>
      <c r="E149" s="6">
        <v>0</v>
      </c>
      <c r="F149" s="6">
        <v>73.34</v>
      </c>
      <c r="G149" s="6">
        <f t="shared" si="6"/>
        <v>45.83</v>
      </c>
      <c r="H149" s="7">
        <f t="shared" si="7"/>
        <v>4.5362835061859121E-6</v>
      </c>
      <c r="I149" s="8">
        <f t="shared" si="8"/>
        <v>0.99995228637433731</v>
      </c>
    </row>
    <row r="150" spans="1:9" ht="45" x14ac:dyDescent="0.25">
      <c r="A150" s="5" t="s">
        <v>440</v>
      </c>
      <c r="B150" s="1" t="s">
        <v>441</v>
      </c>
      <c r="C150" s="5" t="s">
        <v>442</v>
      </c>
      <c r="D150" s="6">
        <v>1.8149470000000001</v>
      </c>
      <c r="E150" s="6">
        <v>0</v>
      </c>
      <c r="F150" s="6">
        <v>25.21</v>
      </c>
      <c r="G150" s="6">
        <f t="shared" si="6"/>
        <v>45.75</v>
      </c>
      <c r="H150" s="7">
        <f t="shared" si="7"/>
        <v>4.5283650536331113E-6</v>
      </c>
      <c r="I150" s="8">
        <f t="shared" si="8"/>
        <v>0.99995681473939091</v>
      </c>
    </row>
    <row r="151" spans="1:9" x14ac:dyDescent="0.25">
      <c r="A151" s="5" t="s">
        <v>443</v>
      </c>
      <c r="B151" s="1" t="s">
        <v>444</v>
      </c>
      <c r="C151" s="5" t="s">
        <v>11</v>
      </c>
      <c r="D151" s="6">
        <v>50</v>
      </c>
      <c r="E151" s="6">
        <v>0</v>
      </c>
      <c r="F151" s="6">
        <v>0.82</v>
      </c>
      <c r="G151" s="6">
        <f t="shared" si="6"/>
        <v>41</v>
      </c>
      <c r="H151" s="7">
        <f t="shared" si="7"/>
        <v>4.0582069333105477E-6</v>
      </c>
      <c r="I151" s="8">
        <f t="shared" si="8"/>
        <v>0.99996087294632419</v>
      </c>
    </row>
    <row r="152" spans="1:9" ht="30" x14ac:dyDescent="0.25">
      <c r="A152" s="5" t="s">
        <v>172</v>
      </c>
      <c r="B152" s="1" t="s">
        <v>445</v>
      </c>
      <c r="C152" s="5" t="s">
        <v>52</v>
      </c>
      <c r="D152" s="6">
        <v>592.12802399999998</v>
      </c>
      <c r="E152" s="6">
        <v>0</v>
      </c>
      <c r="F152" s="6">
        <v>0.06</v>
      </c>
      <c r="G152" s="6">
        <f t="shared" si="6"/>
        <v>35.520000000000003</v>
      </c>
      <c r="H152" s="7">
        <f t="shared" si="7"/>
        <v>3.5157929334436745E-6</v>
      </c>
      <c r="I152" s="8">
        <f t="shared" si="8"/>
        <v>0.99996438873925764</v>
      </c>
    </row>
    <row r="153" spans="1:9" ht="30" x14ac:dyDescent="0.25">
      <c r="A153" s="5" t="s">
        <v>446</v>
      </c>
      <c r="B153" s="1" t="s">
        <v>447</v>
      </c>
      <c r="C153" s="5" t="s">
        <v>145</v>
      </c>
      <c r="D153" s="6">
        <v>0.431112</v>
      </c>
      <c r="E153" s="6">
        <v>0</v>
      </c>
      <c r="F153" s="6">
        <v>78.7</v>
      </c>
      <c r="G153" s="6">
        <f t="shared" si="6"/>
        <v>33.92</v>
      </c>
      <c r="H153" s="7">
        <f t="shared" si="7"/>
        <v>3.3574238823876529E-6</v>
      </c>
      <c r="I153" s="8">
        <f t="shared" si="8"/>
        <v>0.99996774616313999</v>
      </c>
    </row>
    <row r="154" spans="1:9" ht="30" x14ac:dyDescent="0.25">
      <c r="A154" s="5" t="s">
        <v>448</v>
      </c>
      <c r="B154" s="1" t="s">
        <v>449</v>
      </c>
      <c r="C154" s="5" t="s">
        <v>11</v>
      </c>
      <c r="D154" s="6">
        <v>1</v>
      </c>
      <c r="E154" s="6">
        <v>0</v>
      </c>
      <c r="F154" s="6">
        <v>32.380000000000003</v>
      </c>
      <c r="G154" s="6">
        <f t="shared" si="6"/>
        <v>32.380000000000003</v>
      </c>
      <c r="H154" s="7">
        <f t="shared" si="7"/>
        <v>3.2049936707462326E-6</v>
      </c>
      <c r="I154" s="8">
        <f t="shared" si="8"/>
        <v>0.99997095115681078</v>
      </c>
    </row>
    <row r="155" spans="1:9" ht="30" x14ac:dyDescent="0.25">
      <c r="A155" s="5" t="s">
        <v>450</v>
      </c>
      <c r="B155" s="1" t="s">
        <v>451</v>
      </c>
      <c r="C155" s="5" t="s">
        <v>142</v>
      </c>
      <c r="D155" s="6">
        <v>65.537999999999997</v>
      </c>
      <c r="E155" s="6">
        <v>0</v>
      </c>
      <c r="F155" s="6">
        <v>0.46</v>
      </c>
      <c r="G155" s="6">
        <f t="shared" si="6"/>
        <v>30.14</v>
      </c>
      <c r="H155" s="7">
        <f t="shared" si="7"/>
        <v>2.9832769992678026E-6</v>
      </c>
      <c r="I155" s="8">
        <f t="shared" si="8"/>
        <v>0.99997393443381</v>
      </c>
    </row>
    <row r="156" spans="1:9" ht="30" x14ac:dyDescent="0.25">
      <c r="A156" s="5" t="s">
        <v>452</v>
      </c>
      <c r="B156" s="1" t="s">
        <v>453</v>
      </c>
      <c r="C156" s="5" t="s">
        <v>11</v>
      </c>
      <c r="D156" s="6">
        <v>1</v>
      </c>
      <c r="E156" s="6">
        <v>0</v>
      </c>
      <c r="F156" s="6">
        <v>29.26</v>
      </c>
      <c r="G156" s="6">
        <f t="shared" si="6"/>
        <v>29.26</v>
      </c>
      <c r="H156" s="7">
        <f t="shared" si="7"/>
        <v>2.896174021186991E-6</v>
      </c>
      <c r="I156" s="8">
        <f t="shared" si="8"/>
        <v>0.99997683060783116</v>
      </c>
    </row>
    <row r="157" spans="1:9" ht="30" x14ac:dyDescent="0.25">
      <c r="A157" s="5" t="s">
        <v>454</v>
      </c>
      <c r="B157" s="1" t="s">
        <v>455</v>
      </c>
      <c r="C157" s="5" t="s">
        <v>329</v>
      </c>
      <c r="D157" s="6">
        <v>0.38400000000000001</v>
      </c>
      <c r="E157" s="6">
        <v>0</v>
      </c>
      <c r="F157" s="6">
        <v>73.260000000000005</v>
      </c>
      <c r="G157" s="6">
        <f t="shared" si="6"/>
        <v>28.13</v>
      </c>
      <c r="H157" s="7">
        <f t="shared" si="7"/>
        <v>2.7843258788786754E-6</v>
      </c>
      <c r="I157" s="8">
        <f t="shared" si="8"/>
        <v>0.99997961493371001</v>
      </c>
    </row>
    <row r="158" spans="1:9" x14ac:dyDescent="0.25">
      <c r="A158" s="5" t="s">
        <v>456</v>
      </c>
      <c r="B158" s="1" t="s">
        <v>457</v>
      </c>
      <c r="C158" s="5" t="s">
        <v>183</v>
      </c>
      <c r="D158" s="6">
        <v>0.92</v>
      </c>
      <c r="E158" s="6">
        <v>0</v>
      </c>
      <c r="F158" s="6">
        <v>23.23</v>
      </c>
      <c r="G158" s="6">
        <f t="shared" si="6"/>
        <v>21.37</v>
      </c>
      <c r="H158" s="7">
        <f t="shared" si="7"/>
        <v>2.1152166381669854E-6</v>
      </c>
      <c r="I158" s="8">
        <f t="shared" si="8"/>
        <v>0.99998173015034819</v>
      </c>
    </row>
    <row r="159" spans="1:9" ht="45" x14ac:dyDescent="0.25">
      <c r="A159" s="5" t="s">
        <v>458</v>
      </c>
      <c r="B159" s="1" t="s">
        <v>459</v>
      </c>
      <c r="C159" s="5" t="s">
        <v>11</v>
      </c>
      <c r="D159" s="6">
        <v>4</v>
      </c>
      <c r="E159" s="6">
        <v>0</v>
      </c>
      <c r="F159" s="6">
        <v>5.25</v>
      </c>
      <c r="G159" s="6">
        <f t="shared" si="6"/>
        <v>21</v>
      </c>
      <c r="H159" s="7">
        <f t="shared" si="7"/>
        <v>2.0785937951102802E-6</v>
      </c>
      <c r="I159" s="8">
        <f t="shared" si="8"/>
        <v>0.99998380874414328</v>
      </c>
    </row>
    <row r="160" spans="1:9" x14ac:dyDescent="0.25">
      <c r="A160" s="5" t="s">
        <v>460</v>
      </c>
      <c r="B160" s="1" t="s">
        <v>461</v>
      </c>
      <c r="C160" s="5" t="s">
        <v>142</v>
      </c>
      <c r="D160" s="6">
        <v>2.0145230000000001</v>
      </c>
      <c r="E160" s="6">
        <v>0</v>
      </c>
      <c r="F160" s="6">
        <v>9.9499999999999993</v>
      </c>
      <c r="G160" s="6">
        <f t="shared" si="6"/>
        <v>20.04</v>
      </c>
      <c r="H160" s="7">
        <f t="shared" si="7"/>
        <v>1.9835723644766674E-6</v>
      </c>
      <c r="I160" s="8">
        <f t="shared" si="8"/>
        <v>0.99998579231650775</v>
      </c>
    </row>
    <row r="161" spans="1:9" ht="30" x14ac:dyDescent="0.25">
      <c r="A161" s="5" t="s">
        <v>462</v>
      </c>
      <c r="B161" s="1" t="s">
        <v>463</v>
      </c>
      <c r="C161" s="5" t="s">
        <v>11</v>
      </c>
      <c r="D161" s="6">
        <v>4</v>
      </c>
      <c r="E161" s="6">
        <v>0</v>
      </c>
      <c r="F161" s="6">
        <v>4.71</v>
      </c>
      <c r="G161" s="6">
        <f t="shared" si="6"/>
        <v>18.84</v>
      </c>
      <c r="H161" s="7">
        <f t="shared" si="7"/>
        <v>1.8647955761846517E-6</v>
      </c>
      <c r="I161" s="8">
        <f t="shared" si="8"/>
        <v>0.99998765711208393</v>
      </c>
    </row>
    <row r="162" spans="1:9" x14ac:dyDescent="0.25">
      <c r="A162" s="5" t="s">
        <v>464</v>
      </c>
      <c r="B162" s="1" t="s">
        <v>465</v>
      </c>
      <c r="C162" s="5" t="s">
        <v>183</v>
      </c>
      <c r="D162" s="6">
        <v>1</v>
      </c>
      <c r="E162" s="6">
        <v>0</v>
      </c>
      <c r="F162" s="6">
        <v>17.16</v>
      </c>
      <c r="G162" s="6">
        <f t="shared" si="6"/>
        <v>17.16</v>
      </c>
      <c r="H162" s="7">
        <f t="shared" si="7"/>
        <v>1.6985080725758291E-6</v>
      </c>
      <c r="I162" s="8">
        <f t="shared" si="8"/>
        <v>0.99998935562015645</v>
      </c>
    </row>
    <row r="163" spans="1:9" x14ac:dyDescent="0.25">
      <c r="A163" s="5" t="s">
        <v>466</v>
      </c>
      <c r="B163" s="1" t="s">
        <v>467</v>
      </c>
      <c r="C163" s="5" t="s">
        <v>11</v>
      </c>
      <c r="D163" s="6">
        <v>30</v>
      </c>
      <c r="E163" s="6">
        <v>0</v>
      </c>
      <c r="F163" s="6">
        <v>0.52</v>
      </c>
      <c r="G163" s="6">
        <f t="shared" si="6"/>
        <v>15.6</v>
      </c>
      <c r="H163" s="7">
        <f t="shared" si="7"/>
        <v>1.5440982477962083E-6</v>
      </c>
      <c r="I163" s="8">
        <f t="shared" si="8"/>
        <v>0.99999089971840427</v>
      </c>
    </row>
    <row r="164" spans="1:9" x14ac:dyDescent="0.25">
      <c r="A164" s="5" t="s">
        <v>468</v>
      </c>
      <c r="B164" s="1" t="s">
        <v>469</v>
      </c>
      <c r="C164" s="5" t="s">
        <v>183</v>
      </c>
      <c r="D164" s="6">
        <v>0.92</v>
      </c>
      <c r="E164" s="6">
        <v>0</v>
      </c>
      <c r="F164" s="6">
        <v>16.86</v>
      </c>
      <c r="G164" s="6">
        <f t="shared" si="6"/>
        <v>15.51</v>
      </c>
      <c r="H164" s="7">
        <f t="shared" si="7"/>
        <v>1.5351899886743071E-6</v>
      </c>
      <c r="I164" s="8">
        <f t="shared" si="8"/>
        <v>0.99999243490839296</v>
      </c>
    </row>
    <row r="165" spans="1:9" x14ac:dyDescent="0.25">
      <c r="A165" s="5" t="s">
        <v>470</v>
      </c>
      <c r="B165" s="1" t="s">
        <v>471</v>
      </c>
      <c r="C165" s="5" t="s">
        <v>11</v>
      </c>
      <c r="D165" s="6">
        <v>1.4540000000000001E-2</v>
      </c>
      <c r="E165" s="6">
        <v>0</v>
      </c>
      <c r="F165" s="6">
        <v>872.63</v>
      </c>
      <c r="G165" s="6">
        <f t="shared" si="6"/>
        <v>12.68</v>
      </c>
      <c r="H165" s="7">
        <f t="shared" si="7"/>
        <v>1.2550747296189693E-6</v>
      </c>
      <c r="I165" s="8">
        <f t="shared" si="8"/>
        <v>0.99999368998312255</v>
      </c>
    </row>
    <row r="166" spans="1:9" ht="30" x14ac:dyDescent="0.25">
      <c r="A166" s="5" t="s">
        <v>472</v>
      </c>
      <c r="B166" s="1" t="s">
        <v>473</v>
      </c>
      <c r="C166" s="5" t="s">
        <v>11</v>
      </c>
      <c r="D166" s="6">
        <v>4.6000000000000001E-4</v>
      </c>
      <c r="E166" s="6">
        <v>0</v>
      </c>
      <c r="F166" s="6">
        <v>21995.48</v>
      </c>
      <c r="G166" s="6">
        <f t="shared" si="6"/>
        <v>10.11</v>
      </c>
      <c r="H166" s="7">
        <f t="shared" si="7"/>
        <v>1.0006944413602349E-6</v>
      </c>
      <c r="I166" s="8">
        <f t="shared" si="8"/>
        <v>0.99999469067756386</v>
      </c>
    </row>
    <row r="167" spans="1:9" ht="30" x14ac:dyDescent="0.25">
      <c r="A167" s="5" t="s">
        <v>474</v>
      </c>
      <c r="B167" s="1" t="s">
        <v>475</v>
      </c>
      <c r="C167" s="5" t="s">
        <v>190</v>
      </c>
      <c r="D167" s="6">
        <v>0.12275999999999999</v>
      </c>
      <c r="E167" s="6">
        <v>0</v>
      </c>
      <c r="F167" s="6">
        <v>70.75</v>
      </c>
      <c r="G167" s="6">
        <f t="shared" si="6"/>
        <v>8.68</v>
      </c>
      <c r="H167" s="7">
        <f t="shared" si="7"/>
        <v>8.5915210197891594E-7</v>
      </c>
      <c r="I167" s="8">
        <f t="shared" si="8"/>
        <v>0.99999554982966588</v>
      </c>
    </row>
    <row r="168" spans="1:9" ht="30" x14ac:dyDescent="0.25">
      <c r="A168" s="5" t="s">
        <v>476</v>
      </c>
      <c r="B168" s="1" t="s">
        <v>477</v>
      </c>
      <c r="C168" s="5" t="s">
        <v>11</v>
      </c>
      <c r="D168" s="6">
        <v>2</v>
      </c>
      <c r="E168" s="6">
        <v>0</v>
      </c>
      <c r="F168" s="6">
        <v>3.67</v>
      </c>
      <c r="G168" s="6">
        <f t="shared" si="6"/>
        <v>7.34</v>
      </c>
      <c r="H168" s="7">
        <f t="shared" si="7"/>
        <v>7.2651802171949805E-7</v>
      </c>
      <c r="I168" s="8">
        <f t="shared" si="8"/>
        <v>0.99999627634768762</v>
      </c>
    </row>
    <row r="169" spans="1:9" ht="30" x14ac:dyDescent="0.25">
      <c r="A169" s="5" t="s">
        <v>478</v>
      </c>
      <c r="B169" s="1" t="s">
        <v>479</v>
      </c>
      <c r="C169" s="5" t="s">
        <v>190</v>
      </c>
      <c r="D169" s="6">
        <v>6.7320000000000005E-2</v>
      </c>
      <c r="E169" s="6">
        <v>0</v>
      </c>
      <c r="F169" s="6">
        <v>105.96</v>
      </c>
      <c r="G169" s="6">
        <f t="shared" si="6"/>
        <v>7.13</v>
      </c>
      <c r="H169" s="7">
        <f t="shared" si="7"/>
        <v>7.0573208376839525E-7</v>
      </c>
      <c r="I169" s="8">
        <f t="shared" si="8"/>
        <v>0.99999698207977139</v>
      </c>
    </row>
    <row r="170" spans="1:9" ht="30" x14ac:dyDescent="0.25">
      <c r="A170" s="5" t="s">
        <v>480</v>
      </c>
      <c r="B170" s="1" t="s">
        <v>481</v>
      </c>
      <c r="C170" s="5" t="s">
        <v>190</v>
      </c>
      <c r="D170" s="6">
        <v>6.7320000000000005E-2</v>
      </c>
      <c r="E170" s="6">
        <v>0</v>
      </c>
      <c r="F170" s="6">
        <v>102.16</v>
      </c>
      <c r="G170" s="6">
        <f t="shared" si="6"/>
        <v>6.87</v>
      </c>
      <c r="H170" s="7">
        <f t="shared" si="7"/>
        <v>6.7999711297179175E-7</v>
      </c>
      <c r="I170" s="8">
        <f t="shared" si="8"/>
        <v>0.99999766207688434</v>
      </c>
    </row>
    <row r="171" spans="1:9" ht="30" x14ac:dyDescent="0.25">
      <c r="A171" s="5" t="s">
        <v>482</v>
      </c>
      <c r="B171" s="1" t="s">
        <v>483</v>
      </c>
      <c r="C171" s="5" t="s">
        <v>11</v>
      </c>
      <c r="D171" s="6">
        <v>3.0600000000000001E-4</v>
      </c>
      <c r="E171" s="6">
        <v>0</v>
      </c>
      <c r="F171" s="6">
        <v>16545.88</v>
      </c>
      <c r="G171" s="6">
        <f t="shared" si="6"/>
        <v>5.0599999999999996</v>
      </c>
      <c r="H171" s="7">
        <f t="shared" si="7"/>
        <v>5.0084212396466756E-7</v>
      </c>
      <c r="I171" s="8">
        <f t="shared" si="8"/>
        <v>0.99999816291900834</v>
      </c>
    </row>
    <row r="172" spans="1:9" ht="30" x14ac:dyDescent="0.25">
      <c r="A172" s="5" t="s">
        <v>484</v>
      </c>
      <c r="B172" s="1" t="s">
        <v>485</v>
      </c>
      <c r="C172" s="5" t="s">
        <v>11</v>
      </c>
      <c r="D172" s="6">
        <v>2.0699999999999999E-4</v>
      </c>
      <c r="E172" s="6">
        <v>0</v>
      </c>
      <c r="F172" s="6">
        <v>16416.759999999998</v>
      </c>
      <c r="G172" s="6">
        <f t="shared" si="6"/>
        <v>3.39</v>
      </c>
      <c r="H172" s="7">
        <f t="shared" si="7"/>
        <v>3.3554442692494527E-7</v>
      </c>
      <c r="I172" s="8">
        <f t="shared" si="8"/>
        <v>0.99999849846343525</v>
      </c>
    </row>
    <row r="173" spans="1:9" x14ac:dyDescent="0.25">
      <c r="A173" s="5" t="s">
        <v>486</v>
      </c>
      <c r="B173" s="1" t="s">
        <v>487</v>
      </c>
      <c r="C173" s="5" t="s">
        <v>11</v>
      </c>
      <c r="D173" s="6">
        <v>1.55E-4</v>
      </c>
      <c r="E173" s="6">
        <v>0</v>
      </c>
      <c r="F173" s="6">
        <v>15458.67</v>
      </c>
      <c r="G173" s="6">
        <f t="shared" si="6"/>
        <v>2.39</v>
      </c>
      <c r="H173" s="7">
        <f t="shared" si="7"/>
        <v>2.3656377001493193E-7</v>
      </c>
      <c r="I173" s="8">
        <f t="shared" si="8"/>
        <v>0.99999873502720527</v>
      </c>
    </row>
    <row r="174" spans="1:9" x14ac:dyDescent="0.25">
      <c r="A174" s="5" t="s">
        <v>488</v>
      </c>
      <c r="B174" s="1" t="s">
        <v>489</v>
      </c>
      <c r="C174" s="5" t="s">
        <v>11</v>
      </c>
      <c r="D174" s="6">
        <v>1</v>
      </c>
      <c r="E174" s="6">
        <v>0</v>
      </c>
      <c r="F174" s="6">
        <v>2.2200000000000002</v>
      </c>
      <c r="G174" s="6">
        <f t="shared" si="6"/>
        <v>2.2200000000000002</v>
      </c>
      <c r="H174" s="7">
        <f t="shared" si="7"/>
        <v>2.1973705834022966E-7</v>
      </c>
      <c r="I174" s="8">
        <f t="shared" si="8"/>
        <v>0.99999895476426359</v>
      </c>
    </row>
    <row r="175" spans="1:9" x14ac:dyDescent="0.25">
      <c r="A175" s="5" t="s">
        <v>490</v>
      </c>
      <c r="B175" s="1" t="s">
        <v>491</v>
      </c>
      <c r="C175" s="5" t="s">
        <v>11</v>
      </c>
      <c r="D175" s="6">
        <v>1.595</v>
      </c>
      <c r="E175" s="6">
        <v>0</v>
      </c>
      <c r="F175" s="6">
        <v>1.18</v>
      </c>
      <c r="G175" s="6">
        <f t="shared" si="6"/>
        <v>1.88</v>
      </c>
      <c r="H175" s="7">
        <f t="shared" si="7"/>
        <v>1.8608363499082508E-7</v>
      </c>
      <c r="I175" s="8">
        <f t="shared" si="8"/>
        <v>0.99999914084789854</v>
      </c>
    </row>
    <row r="176" spans="1:9" ht="30" x14ac:dyDescent="0.25">
      <c r="A176" s="5" t="s">
        <v>344</v>
      </c>
      <c r="B176" s="1" t="s">
        <v>492</v>
      </c>
      <c r="C176" s="5" t="s">
        <v>142</v>
      </c>
      <c r="D176" s="6">
        <v>0.22</v>
      </c>
      <c r="E176" s="6">
        <v>0</v>
      </c>
      <c r="F176" s="6">
        <v>6.78</v>
      </c>
      <c r="G176" s="6">
        <f t="shared" si="6"/>
        <v>1.49</v>
      </c>
      <c r="H176" s="7">
        <f t="shared" si="7"/>
        <v>1.4748117879591989E-7</v>
      </c>
      <c r="I176" s="8">
        <f t="shared" si="8"/>
        <v>0.99999928832907736</v>
      </c>
    </row>
    <row r="177" spans="1:9" x14ac:dyDescent="0.25">
      <c r="A177" s="5" t="s">
        <v>493</v>
      </c>
      <c r="B177" s="1" t="s">
        <v>494</v>
      </c>
      <c r="C177" s="5" t="s">
        <v>11</v>
      </c>
      <c r="D177" s="6">
        <v>8.7326000000000001E-2</v>
      </c>
      <c r="E177" s="6">
        <v>0</v>
      </c>
      <c r="F177" s="6">
        <v>14.01</v>
      </c>
      <c r="G177" s="6">
        <f t="shared" si="6"/>
        <v>1.22</v>
      </c>
      <c r="H177" s="7">
        <f t="shared" si="7"/>
        <v>1.2075640143021629E-7</v>
      </c>
      <c r="I177" s="8">
        <f t="shared" si="8"/>
        <v>0.9999994090854788</v>
      </c>
    </row>
    <row r="178" spans="1:9" ht="30" x14ac:dyDescent="0.25">
      <c r="A178" s="5" t="s">
        <v>495</v>
      </c>
      <c r="B178" s="1" t="s">
        <v>496</v>
      </c>
      <c r="C178" s="5" t="s">
        <v>11</v>
      </c>
      <c r="D178" s="6">
        <v>6.5499999999999998E-4</v>
      </c>
      <c r="E178" s="6">
        <v>0</v>
      </c>
      <c r="F178" s="6">
        <v>1637.33</v>
      </c>
      <c r="G178" s="6">
        <f t="shared" si="6"/>
        <v>1.07</v>
      </c>
      <c r="H178" s="7">
        <f t="shared" si="7"/>
        <v>1.0590930289371429E-7</v>
      </c>
      <c r="I178" s="8">
        <f t="shared" si="8"/>
        <v>0.99999951499478168</v>
      </c>
    </row>
    <row r="179" spans="1:9" ht="30" x14ac:dyDescent="0.25">
      <c r="A179" s="5" t="s">
        <v>497</v>
      </c>
      <c r="B179" s="1" t="s">
        <v>498</v>
      </c>
      <c r="C179" s="5" t="s">
        <v>183</v>
      </c>
      <c r="D179" s="6">
        <v>0.625</v>
      </c>
      <c r="E179" s="6">
        <v>0</v>
      </c>
      <c r="F179" s="6">
        <v>1.53</v>
      </c>
      <c r="G179" s="6">
        <f t="shared" si="6"/>
        <v>0.95</v>
      </c>
      <c r="H179" s="7">
        <f t="shared" si="7"/>
        <v>9.403162406451268E-8</v>
      </c>
      <c r="I179" s="8">
        <f t="shared" si="8"/>
        <v>0.99999960902640572</v>
      </c>
    </row>
    <row r="180" spans="1:9" ht="30" x14ac:dyDescent="0.25">
      <c r="A180" s="5" t="s">
        <v>499</v>
      </c>
      <c r="B180" s="1" t="s">
        <v>500</v>
      </c>
      <c r="C180" s="5" t="s">
        <v>11</v>
      </c>
      <c r="D180" s="6">
        <v>1.441E-3</v>
      </c>
      <c r="E180" s="6">
        <v>0</v>
      </c>
      <c r="F180" s="6">
        <v>540.41999999999996</v>
      </c>
      <c r="G180" s="6">
        <f t="shared" si="6"/>
        <v>0.77</v>
      </c>
      <c r="H180" s="7">
        <f t="shared" si="7"/>
        <v>7.6215105820710282E-8</v>
      </c>
      <c r="I180" s="8">
        <f t="shared" si="8"/>
        <v>0.9999996852415115</v>
      </c>
    </row>
    <row r="181" spans="1:9" x14ac:dyDescent="0.25">
      <c r="A181" s="5" t="s">
        <v>501</v>
      </c>
      <c r="B181" s="1" t="s">
        <v>502</v>
      </c>
      <c r="C181" s="5" t="s">
        <v>11</v>
      </c>
      <c r="D181" s="6">
        <v>6.2393999999999998E-2</v>
      </c>
      <c r="E181" s="6">
        <v>0</v>
      </c>
      <c r="F181" s="6">
        <v>10.95</v>
      </c>
      <c r="G181" s="6">
        <f t="shared" si="6"/>
        <v>0.68</v>
      </c>
      <c r="H181" s="7">
        <f t="shared" si="7"/>
        <v>6.7306846698809082E-8</v>
      </c>
      <c r="I181" s="8">
        <f t="shared" si="8"/>
        <v>0.99999975254835816</v>
      </c>
    </row>
    <row r="182" spans="1:9" x14ac:dyDescent="0.25">
      <c r="A182" s="5" t="s">
        <v>503</v>
      </c>
      <c r="B182" s="1" t="s">
        <v>504</v>
      </c>
      <c r="C182" s="5" t="s">
        <v>11</v>
      </c>
      <c r="D182" s="6">
        <v>2.362E-3</v>
      </c>
      <c r="E182" s="6">
        <v>0</v>
      </c>
      <c r="F182" s="6">
        <v>238.54</v>
      </c>
      <c r="G182" s="6">
        <f t="shared" si="6"/>
        <v>0.56000000000000005</v>
      </c>
      <c r="H182" s="7">
        <f t="shared" si="7"/>
        <v>5.5429167869607484E-8</v>
      </c>
      <c r="I182" s="8">
        <f t="shared" si="8"/>
        <v>0.99999980797752608</v>
      </c>
    </row>
    <row r="183" spans="1:9" x14ac:dyDescent="0.25">
      <c r="A183" s="5" t="s">
        <v>505</v>
      </c>
      <c r="B183" s="1" t="s">
        <v>506</v>
      </c>
      <c r="C183" s="5" t="s">
        <v>11</v>
      </c>
      <c r="D183" s="6">
        <v>3.0999999999999999E-3</v>
      </c>
      <c r="E183" s="6">
        <v>0</v>
      </c>
      <c r="F183" s="6">
        <v>151.84</v>
      </c>
      <c r="G183" s="6">
        <f t="shared" si="6"/>
        <v>0.47</v>
      </c>
      <c r="H183" s="7">
        <f t="shared" si="7"/>
        <v>4.6520908747706271E-8</v>
      </c>
      <c r="I183" s="8">
        <f t="shared" si="8"/>
        <v>0.99999985449843487</v>
      </c>
    </row>
    <row r="184" spans="1:9" ht="30" x14ac:dyDescent="0.25">
      <c r="A184" s="5" t="s">
        <v>507</v>
      </c>
      <c r="B184" s="1" t="s">
        <v>508</v>
      </c>
      <c r="C184" s="5" t="s">
        <v>11</v>
      </c>
      <c r="D184" s="6">
        <v>5.2400000000000005E-4</v>
      </c>
      <c r="E184" s="6">
        <v>0</v>
      </c>
      <c r="F184" s="6">
        <v>840.29</v>
      </c>
      <c r="G184" s="6">
        <f t="shared" si="6"/>
        <v>0.44</v>
      </c>
      <c r="H184" s="7">
        <f t="shared" si="7"/>
        <v>4.3551489040405878E-8</v>
      </c>
      <c r="I184" s="8">
        <f t="shared" si="8"/>
        <v>0.99999989804992395</v>
      </c>
    </row>
    <row r="185" spans="1:9" x14ac:dyDescent="0.25">
      <c r="A185" s="5" t="s">
        <v>509</v>
      </c>
      <c r="B185" s="1" t="s">
        <v>510</v>
      </c>
      <c r="C185" s="5" t="s">
        <v>11</v>
      </c>
      <c r="D185" s="6">
        <v>3.4319000000000002E-2</v>
      </c>
      <c r="E185" s="6">
        <v>0</v>
      </c>
      <c r="F185" s="6">
        <v>12.63</v>
      </c>
      <c r="G185" s="6">
        <f t="shared" si="6"/>
        <v>0.43</v>
      </c>
      <c r="H185" s="7">
        <f t="shared" si="7"/>
        <v>4.256168247130574E-8</v>
      </c>
      <c r="I185" s="8">
        <f t="shared" si="8"/>
        <v>0.99999994061160646</v>
      </c>
    </row>
    <row r="186" spans="1:9" ht="30" x14ac:dyDescent="0.25">
      <c r="A186" s="5" t="s">
        <v>511</v>
      </c>
      <c r="B186" s="1" t="s">
        <v>512</v>
      </c>
      <c r="C186" s="5" t="s">
        <v>11</v>
      </c>
      <c r="D186" s="6">
        <v>1.0480000000000001E-3</v>
      </c>
      <c r="E186" s="6">
        <v>0</v>
      </c>
      <c r="F186" s="6">
        <v>262.88</v>
      </c>
      <c r="G186" s="6">
        <f t="shared" si="6"/>
        <v>0.27</v>
      </c>
      <c r="H186" s="7">
        <f t="shared" si="7"/>
        <v>2.6724777365703607E-8</v>
      </c>
      <c r="I186" s="8">
        <f t="shared" si="8"/>
        <v>0.99999996733638385</v>
      </c>
    </row>
    <row r="187" spans="1:9" x14ac:dyDescent="0.25">
      <c r="A187" s="5" t="s">
        <v>513</v>
      </c>
      <c r="B187" s="1" t="s">
        <v>514</v>
      </c>
      <c r="C187" s="5" t="s">
        <v>11</v>
      </c>
      <c r="D187" s="6">
        <v>1.03E-4</v>
      </c>
      <c r="E187" s="6">
        <v>0</v>
      </c>
      <c r="F187" s="6">
        <v>1368.57</v>
      </c>
      <c r="G187" s="6">
        <f t="shared" si="6"/>
        <v>0.14000000000000001</v>
      </c>
      <c r="H187" s="7">
        <f t="shared" si="7"/>
        <v>1.3857291967401871E-8</v>
      </c>
      <c r="I187" s="8">
        <f t="shared" si="8"/>
        <v>0.99999998119367584</v>
      </c>
    </row>
    <row r="188" spans="1:9" x14ac:dyDescent="0.25">
      <c r="A188" s="5" t="s">
        <v>515</v>
      </c>
      <c r="B188" s="1" t="s">
        <v>516</v>
      </c>
      <c r="C188" s="5" t="s">
        <v>11</v>
      </c>
      <c r="D188" s="6">
        <v>5.1999999999999997E-5</v>
      </c>
      <c r="E188" s="6">
        <v>0</v>
      </c>
      <c r="F188" s="6">
        <v>1754.62</v>
      </c>
      <c r="G188" s="6">
        <f t="shared" si="6"/>
        <v>0.09</v>
      </c>
      <c r="H188" s="7">
        <f t="shared" si="7"/>
        <v>8.9082591219012008E-9</v>
      </c>
      <c r="I188" s="8">
        <f t="shared" si="8"/>
        <v>0.99999999010193497</v>
      </c>
    </row>
    <row r="189" spans="1:9" ht="30" x14ac:dyDescent="0.25">
      <c r="A189" s="5" t="s">
        <v>517</v>
      </c>
      <c r="B189" s="1" t="s">
        <v>518</v>
      </c>
      <c r="C189" s="5" t="s">
        <v>11</v>
      </c>
      <c r="D189" s="6">
        <v>0.05</v>
      </c>
      <c r="E189" s="6">
        <v>0</v>
      </c>
      <c r="F189" s="6">
        <v>1.78</v>
      </c>
      <c r="G189" s="6">
        <f t="shared" si="6"/>
        <v>0.08</v>
      </c>
      <c r="H189" s="7">
        <f t="shared" si="7"/>
        <v>7.9184525528010681E-9</v>
      </c>
      <c r="I189" s="8">
        <f t="shared" si="8"/>
        <v>0.99999999802038753</v>
      </c>
    </row>
    <row r="190" spans="1:9" ht="30" x14ac:dyDescent="0.25">
      <c r="A190" s="5" t="s">
        <v>519</v>
      </c>
      <c r="B190" s="1" t="s">
        <v>520</v>
      </c>
      <c r="C190" s="5" t="s">
        <v>183</v>
      </c>
      <c r="D190" s="6">
        <v>2.6699999999999998E-4</v>
      </c>
      <c r="E190" s="6">
        <v>0</v>
      </c>
      <c r="F190" s="6">
        <v>100.65</v>
      </c>
      <c r="G190" s="6">
        <f t="shared" si="6"/>
        <v>0.02</v>
      </c>
      <c r="H190" s="7">
        <f t="shared" si="7"/>
        <v>1.979613138200267E-9</v>
      </c>
      <c r="I190" s="8">
        <f t="shared" si="8"/>
        <v>1.0000000000000007</v>
      </c>
    </row>
    <row r="191" spans="1:9" ht="45" x14ac:dyDescent="0.25">
      <c r="A191" s="5" t="s">
        <v>521</v>
      </c>
      <c r="B191" s="1" t="s">
        <v>522</v>
      </c>
      <c r="C191" s="5" t="s">
        <v>11</v>
      </c>
      <c r="D191" s="6">
        <v>0</v>
      </c>
      <c r="E191" s="6">
        <v>0</v>
      </c>
      <c r="F191" s="6">
        <v>330409.58</v>
      </c>
      <c r="G191" s="6">
        <f t="shared" si="6"/>
        <v>0</v>
      </c>
      <c r="H191" s="7">
        <f t="shared" si="7"/>
        <v>0</v>
      </c>
      <c r="I191" s="8">
        <f t="shared" si="8"/>
        <v>1.0000000000000007</v>
      </c>
    </row>
    <row r="192" spans="1:9" ht="60" x14ac:dyDescent="0.25">
      <c r="A192" s="5" t="s">
        <v>527</v>
      </c>
      <c r="B192" s="1" t="s">
        <v>528</v>
      </c>
      <c r="C192" s="5" t="s">
        <v>142</v>
      </c>
      <c r="D192" s="6">
        <v>0</v>
      </c>
      <c r="E192" s="6">
        <v>0</v>
      </c>
      <c r="F192" s="6">
        <v>19.260000000000002</v>
      </c>
      <c r="G192" s="6">
        <f t="shared" si="6"/>
        <v>0</v>
      </c>
      <c r="H192" s="7">
        <f t="shared" si="7"/>
        <v>0</v>
      </c>
      <c r="I192" s="8">
        <f t="shared" si="8"/>
        <v>1.0000000000000007</v>
      </c>
    </row>
    <row r="193" spans="1:9" x14ac:dyDescent="0.25">
      <c r="A193" s="5" t="s">
        <v>523</v>
      </c>
      <c r="B193" s="1" t="s">
        <v>524</v>
      </c>
      <c r="C193" s="5" t="s">
        <v>142</v>
      </c>
      <c r="D193" s="6">
        <v>0</v>
      </c>
      <c r="E193" s="6">
        <v>0</v>
      </c>
      <c r="F193" s="6">
        <v>79.45</v>
      </c>
      <c r="G193" s="6">
        <f t="shared" si="6"/>
        <v>0</v>
      </c>
      <c r="H193" s="7">
        <f t="shared" si="7"/>
        <v>0</v>
      </c>
      <c r="I193" s="8">
        <f t="shared" si="8"/>
        <v>1.0000000000000007</v>
      </c>
    </row>
    <row r="194" spans="1:9" x14ac:dyDescent="0.25">
      <c r="A194" s="5" t="s">
        <v>525</v>
      </c>
      <c r="B194" s="1" t="s">
        <v>526</v>
      </c>
      <c r="C194" s="5" t="s">
        <v>190</v>
      </c>
      <c r="D194" s="6">
        <v>0</v>
      </c>
      <c r="E194" s="6">
        <v>0</v>
      </c>
      <c r="F194" s="6">
        <v>9.26</v>
      </c>
      <c r="G194" s="6">
        <f t="shared" si="6"/>
        <v>0</v>
      </c>
      <c r="H194" s="7">
        <f t="shared" si="7"/>
        <v>0</v>
      </c>
      <c r="I194" s="8">
        <f t="shared" si="8"/>
        <v>1.0000000000000007</v>
      </c>
    </row>
    <row r="195" spans="1:9" x14ac:dyDescent="0.25">
      <c r="D195" s="6"/>
      <c r="E195" s="6"/>
      <c r="F195" s="6"/>
      <c r="G195" s="6"/>
    </row>
    <row r="196" spans="1:9" x14ac:dyDescent="0.25">
      <c r="D196" s="6"/>
      <c r="E196" s="6"/>
      <c r="F196" s="6"/>
      <c r="G196" s="6">
        <f>SUM(G2:G194)</f>
        <v>10102984.069999997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4579-E465-4E60-9AC2-E29653B5CC9C}">
  <dimension ref="A1:I196"/>
  <sheetViews>
    <sheetView workbookViewId="0">
      <selection activeCell="G1" sqref="G1:I1048576"/>
    </sheetView>
  </sheetViews>
  <sheetFormatPr defaultRowHeight="15" x14ac:dyDescent="0.25"/>
  <cols>
    <col min="4" max="4" width="11.5703125" bestFit="1" customWidth="1"/>
    <col min="5" max="5" width="9.28515625" bestFit="1" customWidth="1"/>
    <col min="6" max="6" width="11.5703125" bestFit="1" customWidth="1"/>
    <col min="7" max="7" width="14.285156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t="s">
        <v>134</v>
      </c>
      <c r="B2" t="s">
        <v>135</v>
      </c>
      <c r="C2" t="s">
        <v>136</v>
      </c>
      <c r="D2" s="2">
        <v>47995.71</v>
      </c>
      <c r="E2" s="2">
        <v>0</v>
      </c>
      <c r="F2" s="2">
        <v>49.41</v>
      </c>
      <c r="G2" s="2">
        <f>TRUNC(D2*F2,2)</f>
        <v>2371468.0299999998</v>
      </c>
      <c r="H2" s="3">
        <f>G2/$G$196</f>
        <v>0.22249331934279493</v>
      </c>
      <c r="I2" s="4">
        <f>H2</f>
        <v>0.22249331934279493</v>
      </c>
    </row>
    <row r="3" spans="1:9" x14ac:dyDescent="0.25">
      <c r="A3" t="s">
        <v>137</v>
      </c>
      <c r="B3" t="s">
        <v>138</v>
      </c>
      <c r="C3" t="s">
        <v>139</v>
      </c>
      <c r="D3" s="2">
        <v>232680.01772900001</v>
      </c>
      <c r="E3" s="2">
        <v>0</v>
      </c>
      <c r="F3" s="2">
        <v>4.6100000000000003</v>
      </c>
      <c r="G3" s="2">
        <f t="shared" ref="G3:G66" si="0">TRUNC(D3*F3,2)</f>
        <v>1072654.8799999999</v>
      </c>
      <c r="H3" s="3">
        <f t="shared" ref="H3:H66" si="1">G3/$G$196</f>
        <v>0.10063747085827143</v>
      </c>
      <c r="I3" s="4">
        <f>I2+H3</f>
        <v>0.32313079020106639</v>
      </c>
    </row>
    <row r="4" spans="1:9" x14ac:dyDescent="0.25">
      <c r="A4" t="s">
        <v>140</v>
      </c>
      <c r="B4" t="s">
        <v>141</v>
      </c>
      <c r="C4" t="s">
        <v>142</v>
      </c>
      <c r="D4" s="2">
        <v>279240</v>
      </c>
      <c r="E4" s="2">
        <v>0</v>
      </c>
      <c r="F4" s="2">
        <v>3.68</v>
      </c>
      <c r="G4" s="2">
        <f t="shared" si="0"/>
        <v>1027603.2</v>
      </c>
      <c r="H4" s="3">
        <f t="shared" si="1"/>
        <v>9.6410680659809678E-2</v>
      </c>
      <c r="I4" s="4">
        <f t="shared" ref="I4:I67" si="2">I3+H4</f>
        <v>0.41954147086087606</v>
      </c>
    </row>
    <row r="5" spans="1:9" x14ac:dyDescent="0.25">
      <c r="A5" t="s">
        <v>143</v>
      </c>
      <c r="B5" t="s">
        <v>144</v>
      </c>
      <c r="C5" t="s">
        <v>145</v>
      </c>
      <c r="D5" s="2">
        <v>14400.216479999999</v>
      </c>
      <c r="E5" s="2">
        <v>0</v>
      </c>
      <c r="F5" s="2">
        <v>59.96</v>
      </c>
      <c r="G5" s="2">
        <f t="shared" si="0"/>
        <v>863436.98</v>
      </c>
      <c r="H5" s="3">
        <f t="shared" si="1"/>
        <v>8.1008454380689432E-2</v>
      </c>
      <c r="I5" s="4">
        <f t="shared" si="2"/>
        <v>0.5005499252415655</v>
      </c>
    </row>
    <row r="6" spans="1:9" x14ac:dyDescent="0.25">
      <c r="A6" t="s">
        <v>146</v>
      </c>
      <c r="B6" t="s">
        <v>147</v>
      </c>
      <c r="C6" t="s">
        <v>145</v>
      </c>
      <c r="D6" s="2">
        <v>15989.916800000001</v>
      </c>
      <c r="E6" s="2">
        <v>0</v>
      </c>
      <c r="F6" s="2">
        <v>51.56</v>
      </c>
      <c r="G6" s="2">
        <f t="shared" si="0"/>
        <v>824440.11</v>
      </c>
      <c r="H6" s="3">
        <f t="shared" si="1"/>
        <v>7.7349732044770164E-2</v>
      </c>
      <c r="I6" s="4">
        <f t="shared" si="2"/>
        <v>0.57789965728633563</v>
      </c>
    </row>
    <row r="7" spans="1:9" x14ac:dyDescent="0.25">
      <c r="A7" t="s">
        <v>148</v>
      </c>
      <c r="B7" t="s">
        <v>149</v>
      </c>
      <c r="C7" t="s">
        <v>145</v>
      </c>
      <c r="D7" s="2">
        <v>10162.15119</v>
      </c>
      <c r="E7" s="2">
        <v>0</v>
      </c>
      <c r="F7" s="2">
        <v>69.599999999999994</v>
      </c>
      <c r="G7" s="2">
        <f t="shared" si="0"/>
        <v>707285.72</v>
      </c>
      <c r="H7" s="3">
        <f t="shared" si="1"/>
        <v>6.6358199046250108E-2</v>
      </c>
      <c r="I7" s="4">
        <f t="shared" si="2"/>
        <v>0.6442578563325857</v>
      </c>
    </row>
    <row r="8" spans="1:9" x14ac:dyDescent="0.25">
      <c r="A8" t="s">
        <v>150</v>
      </c>
      <c r="B8" t="s">
        <v>151</v>
      </c>
      <c r="C8" t="s">
        <v>152</v>
      </c>
      <c r="D8" s="2">
        <v>1890.8205909999999</v>
      </c>
      <c r="E8" s="2">
        <v>0</v>
      </c>
      <c r="F8" s="2">
        <v>305.48</v>
      </c>
      <c r="G8" s="2">
        <f t="shared" si="0"/>
        <v>577607.87</v>
      </c>
      <c r="H8" s="3">
        <f t="shared" si="1"/>
        <v>5.4191703471887655E-2</v>
      </c>
      <c r="I8" s="4">
        <f t="shared" si="2"/>
        <v>0.69844955980447332</v>
      </c>
    </row>
    <row r="9" spans="1:9" x14ac:dyDescent="0.25">
      <c r="A9" t="s">
        <v>153</v>
      </c>
      <c r="B9" t="s">
        <v>154</v>
      </c>
      <c r="C9" t="s">
        <v>145</v>
      </c>
      <c r="D9" s="2">
        <v>52864.734736999999</v>
      </c>
      <c r="E9" s="2">
        <v>0</v>
      </c>
      <c r="F9" s="2">
        <v>6.33</v>
      </c>
      <c r="G9" s="2">
        <f t="shared" si="0"/>
        <v>334633.77</v>
      </c>
      <c r="H9" s="3">
        <f t="shared" si="1"/>
        <v>3.1395649154710888E-2</v>
      </c>
      <c r="I9" s="4">
        <f t="shared" si="2"/>
        <v>0.72984520895918426</v>
      </c>
    </row>
    <row r="10" spans="1:9" x14ac:dyDescent="0.25">
      <c r="A10" t="s">
        <v>155</v>
      </c>
      <c r="B10" t="s">
        <v>156</v>
      </c>
      <c r="C10" t="s">
        <v>145</v>
      </c>
      <c r="D10" s="2">
        <v>4008.7841880000001</v>
      </c>
      <c r="E10" s="2">
        <v>0</v>
      </c>
      <c r="F10" s="2">
        <v>68.62</v>
      </c>
      <c r="G10" s="2">
        <f t="shared" si="0"/>
        <v>275082.77</v>
      </c>
      <c r="H10" s="3">
        <f t="shared" si="1"/>
        <v>2.5808519371568594E-2</v>
      </c>
      <c r="I10" s="4">
        <f t="shared" si="2"/>
        <v>0.75565372833075284</v>
      </c>
    </row>
    <row r="11" spans="1:9" x14ac:dyDescent="0.25">
      <c r="A11" t="s">
        <v>157</v>
      </c>
      <c r="B11" t="s">
        <v>158</v>
      </c>
      <c r="C11" t="s">
        <v>145</v>
      </c>
      <c r="D11" s="2">
        <v>4008.7841880000001</v>
      </c>
      <c r="E11" s="2">
        <v>0</v>
      </c>
      <c r="F11" s="2">
        <v>67.2</v>
      </c>
      <c r="G11" s="2">
        <f t="shared" si="0"/>
        <v>269390.28999999998</v>
      </c>
      <c r="H11" s="3">
        <f t="shared" si="1"/>
        <v>2.5274445644041903E-2</v>
      </c>
      <c r="I11" s="4">
        <f t="shared" si="2"/>
        <v>0.78092817397479475</v>
      </c>
    </row>
    <row r="12" spans="1:9" x14ac:dyDescent="0.25">
      <c r="A12" t="s">
        <v>159</v>
      </c>
      <c r="B12" t="s">
        <v>160</v>
      </c>
      <c r="C12" t="s">
        <v>145</v>
      </c>
      <c r="D12" s="2">
        <v>4381.8017399999999</v>
      </c>
      <c r="E12" s="2">
        <v>0</v>
      </c>
      <c r="F12" s="2">
        <v>61.46</v>
      </c>
      <c r="G12" s="2">
        <f t="shared" si="0"/>
        <v>269305.53000000003</v>
      </c>
      <c r="H12" s="3">
        <f t="shared" si="1"/>
        <v>2.5266493382611888E-2</v>
      </c>
      <c r="I12" s="4">
        <f t="shared" si="2"/>
        <v>0.80619466735740664</v>
      </c>
    </row>
    <row r="13" spans="1:9" x14ac:dyDescent="0.25">
      <c r="A13" t="s">
        <v>161</v>
      </c>
      <c r="B13" t="s">
        <v>162</v>
      </c>
      <c r="C13" t="s">
        <v>142</v>
      </c>
      <c r="D13" s="2">
        <v>46600</v>
      </c>
      <c r="E13" s="2">
        <v>0</v>
      </c>
      <c r="F13" s="2">
        <v>4.76</v>
      </c>
      <c r="G13" s="2">
        <f t="shared" si="0"/>
        <v>221816</v>
      </c>
      <c r="H13" s="3">
        <f t="shared" si="1"/>
        <v>2.0810981847114086E-2</v>
      </c>
      <c r="I13" s="4">
        <f t="shared" si="2"/>
        <v>0.82700564920452069</v>
      </c>
    </row>
    <row r="14" spans="1:9" x14ac:dyDescent="0.25">
      <c r="A14" t="s">
        <v>163</v>
      </c>
      <c r="B14" t="s">
        <v>164</v>
      </c>
      <c r="C14" t="s">
        <v>139</v>
      </c>
      <c r="D14" s="2">
        <v>8023.4947339999999</v>
      </c>
      <c r="E14" s="2">
        <v>0</v>
      </c>
      <c r="F14" s="2">
        <v>22.05</v>
      </c>
      <c r="G14" s="2">
        <f t="shared" si="0"/>
        <v>176918.05</v>
      </c>
      <c r="H14" s="3">
        <f t="shared" si="1"/>
        <v>1.6598614739138845E-2</v>
      </c>
      <c r="I14" s="4">
        <f t="shared" si="2"/>
        <v>0.8436042639436595</v>
      </c>
    </row>
    <row r="15" spans="1:9" x14ac:dyDescent="0.25">
      <c r="A15" t="s">
        <v>165</v>
      </c>
      <c r="B15" t="s">
        <v>166</v>
      </c>
      <c r="C15" t="s">
        <v>139</v>
      </c>
      <c r="D15" s="2">
        <v>46937.335734</v>
      </c>
      <c r="E15" s="2">
        <v>0</v>
      </c>
      <c r="F15" s="2">
        <v>3.35</v>
      </c>
      <c r="G15" s="2">
        <f t="shared" si="0"/>
        <v>157240.07</v>
      </c>
      <c r="H15" s="3">
        <f t="shared" si="1"/>
        <v>1.4752408493566507E-2</v>
      </c>
      <c r="I15" s="4">
        <f t="shared" si="2"/>
        <v>0.85835667243722602</v>
      </c>
    </row>
    <row r="16" spans="1:9" x14ac:dyDescent="0.25">
      <c r="A16" t="s">
        <v>167</v>
      </c>
      <c r="B16" t="s">
        <v>168</v>
      </c>
      <c r="C16" t="s">
        <v>11</v>
      </c>
      <c r="D16" s="2">
        <v>7920</v>
      </c>
      <c r="E16" s="2">
        <v>0</v>
      </c>
      <c r="F16" s="2">
        <v>13.49</v>
      </c>
      <c r="G16" s="2">
        <f t="shared" si="0"/>
        <v>106840.8</v>
      </c>
      <c r="H16" s="3">
        <f t="shared" si="1"/>
        <v>1.0023902465697454E-2</v>
      </c>
      <c r="I16" s="4">
        <f t="shared" si="2"/>
        <v>0.86838057490292342</v>
      </c>
    </row>
    <row r="17" spans="1:9" x14ac:dyDescent="0.25">
      <c r="A17" t="s">
        <v>169</v>
      </c>
      <c r="B17" t="s">
        <v>170</v>
      </c>
      <c r="C17" t="s">
        <v>171</v>
      </c>
      <c r="D17" s="2">
        <v>90</v>
      </c>
      <c r="E17" s="2">
        <v>0</v>
      </c>
      <c r="F17" s="2">
        <v>974.35</v>
      </c>
      <c r="G17" s="2">
        <f t="shared" si="0"/>
        <v>87691.5</v>
      </c>
      <c r="H17" s="3">
        <f t="shared" si="1"/>
        <v>8.2272974656751752E-3</v>
      </c>
      <c r="I17" s="4">
        <f t="shared" si="2"/>
        <v>0.87660787236859861</v>
      </c>
    </row>
    <row r="18" spans="1:9" x14ac:dyDescent="0.25">
      <c r="A18" t="s">
        <v>172</v>
      </c>
      <c r="B18" t="s">
        <v>173</v>
      </c>
      <c r="C18" t="s">
        <v>174</v>
      </c>
      <c r="D18" s="2">
        <v>60</v>
      </c>
      <c r="E18" s="2">
        <v>0</v>
      </c>
      <c r="F18" s="2">
        <v>1386.58</v>
      </c>
      <c r="G18" s="2">
        <f t="shared" si="0"/>
        <v>83194.8</v>
      </c>
      <c r="H18" s="3">
        <f t="shared" si="1"/>
        <v>7.8054129214046187E-3</v>
      </c>
      <c r="I18" s="4">
        <f t="shared" si="2"/>
        <v>0.88441328529000318</v>
      </c>
    </row>
    <row r="19" spans="1:9" x14ac:dyDescent="0.25">
      <c r="A19" t="s">
        <v>175</v>
      </c>
      <c r="B19" t="s">
        <v>176</v>
      </c>
      <c r="C19" t="s">
        <v>142</v>
      </c>
      <c r="D19" s="2">
        <v>15190.84237</v>
      </c>
      <c r="E19" s="2">
        <v>0</v>
      </c>
      <c r="F19" s="2">
        <v>4.68</v>
      </c>
      <c r="G19" s="2">
        <f t="shared" si="0"/>
        <v>71093.14</v>
      </c>
      <c r="H19" s="3">
        <f t="shared" si="1"/>
        <v>6.6700240108663947E-3</v>
      </c>
      <c r="I19" s="4">
        <f t="shared" si="2"/>
        <v>0.89108330930086954</v>
      </c>
    </row>
    <row r="20" spans="1:9" x14ac:dyDescent="0.25">
      <c r="A20" t="s">
        <v>177</v>
      </c>
      <c r="B20" t="s">
        <v>178</v>
      </c>
      <c r="C20" t="s">
        <v>133</v>
      </c>
      <c r="D20" s="2">
        <v>300</v>
      </c>
      <c r="E20" s="2">
        <v>0</v>
      </c>
      <c r="F20" s="2">
        <v>224.85</v>
      </c>
      <c r="G20" s="2">
        <f t="shared" si="0"/>
        <v>67455</v>
      </c>
      <c r="H20" s="3">
        <f t="shared" si="1"/>
        <v>6.3286903582116735E-3</v>
      </c>
      <c r="I20" s="4">
        <f t="shared" si="2"/>
        <v>0.89741199965908125</v>
      </c>
    </row>
    <row r="21" spans="1:9" x14ac:dyDescent="0.25">
      <c r="A21" t="s">
        <v>179</v>
      </c>
      <c r="B21" t="s">
        <v>180</v>
      </c>
      <c r="C21" t="s">
        <v>142</v>
      </c>
      <c r="D21" s="2">
        <v>148673.682088</v>
      </c>
      <c r="E21" s="2">
        <v>0</v>
      </c>
      <c r="F21" s="2">
        <v>0.44</v>
      </c>
      <c r="G21" s="2">
        <f t="shared" si="0"/>
        <v>65416.42</v>
      </c>
      <c r="H21" s="3">
        <f t="shared" si="1"/>
        <v>6.1374289010855424E-3</v>
      </c>
      <c r="I21" s="4">
        <f t="shared" si="2"/>
        <v>0.90354942856016685</v>
      </c>
    </row>
    <row r="22" spans="1:9" x14ac:dyDescent="0.25">
      <c r="A22" t="s">
        <v>181</v>
      </c>
      <c r="B22" t="s">
        <v>182</v>
      </c>
      <c r="C22" t="s">
        <v>183</v>
      </c>
      <c r="D22" s="2">
        <v>6521.4106000000002</v>
      </c>
      <c r="E22" s="2">
        <v>0</v>
      </c>
      <c r="F22" s="2">
        <v>9.39</v>
      </c>
      <c r="G22" s="2">
        <f t="shared" si="0"/>
        <v>61236.04</v>
      </c>
      <c r="H22" s="3">
        <f t="shared" si="1"/>
        <v>5.7452217911654344E-3</v>
      </c>
      <c r="I22" s="4">
        <f t="shared" si="2"/>
        <v>0.90929465035133228</v>
      </c>
    </row>
    <row r="23" spans="1:9" x14ac:dyDescent="0.25">
      <c r="A23" t="s">
        <v>184</v>
      </c>
      <c r="B23" t="s">
        <v>185</v>
      </c>
      <c r="C23" t="s">
        <v>11</v>
      </c>
      <c r="D23" s="2">
        <v>7920</v>
      </c>
      <c r="E23" s="2">
        <v>0</v>
      </c>
      <c r="F23" s="2">
        <v>7.5</v>
      </c>
      <c r="G23" s="2">
        <f t="shared" si="0"/>
        <v>59400</v>
      </c>
      <c r="H23" s="3">
        <f t="shared" si="1"/>
        <v>5.5729628237754566E-3</v>
      </c>
      <c r="I23" s="4">
        <f t="shared" si="2"/>
        <v>0.91486761317510779</v>
      </c>
    </row>
    <row r="24" spans="1:9" x14ac:dyDescent="0.25">
      <c r="A24" t="s">
        <v>186</v>
      </c>
      <c r="B24" t="s">
        <v>187</v>
      </c>
      <c r="C24" t="s">
        <v>11</v>
      </c>
      <c r="D24" s="2">
        <v>3.5466660000000001</v>
      </c>
      <c r="E24" s="2">
        <v>0</v>
      </c>
      <c r="F24" s="2">
        <v>13926.98</v>
      </c>
      <c r="G24" s="2">
        <f t="shared" si="0"/>
        <v>49394.34</v>
      </c>
      <c r="H24" s="3">
        <f t="shared" si="1"/>
        <v>4.6342225677596799E-3</v>
      </c>
      <c r="I24" s="4">
        <f t="shared" si="2"/>
        <v>0.91950183574286748</v>
      </c>
    </row>
    <row r="25" spans="1:9" x14ac:dyDescent="0.25">
      <c r="A25" t="s">
        <v>188</v>
      </c>
      <c r="B25" t="s">
        <v>189</v>
      </c>
      <c r="C25" t="s">
        <v>190</v>
      </c>
      <c r="D25" s="2">
        <v>493.99599999999998</v>
      </c>
      <c r="E25" s="2">
        <v>0</v>
      </c>
      <c r="F25" s="2">
        <v>94.44</v>
      </c>
      <c r="G25" s="2">
        <f t="shared" si="0"/>
        <v>46652.98</v>
      </c>
      <c r="H25" s="3">
        <f t="shared" si="1"/>
        <v>4.3770256423962947E-3</v>
      </c>
      <c r="I25" s="4">
        <f t="shared" si="2"/>
        <v>0.92387886138526376</v>
      </c>
    </row>
    <row r="26" spans="1:9" x14ac:dyDescent="0.25">
      <c r="A26" t="s">
        <v>191</v>
      </c>
      <c r="B26" t="s">
        <v>192</v>
      </c>
      <c r="C26" t="s">
        <v>174</v>
      </c>
      <c r="D26" s="2">
        <v>60</v>
      </c>
      <c r="E26" s="2">
        <v>0</v>
      </c>
      <c r="F26" s="2">
        <v>697.04</v>
      </c>
      <c r="G26" s="2">
        <f t="shared" si="0"/>
        <v>41822.400000000001</v>
      </c>
      <c r="H26" s="3">
        <f t="shared" si="1"/>
        <v>3.923816168368126E-3</v>
      </c>
      <c r="I26" s="4">
        <f t="shared" si="2"/>
        <v>0.92780267755363188</v>
      </c>
    </row>
    <row r="27" spans="1:9" x14ac:dyDescent="0.25">
      <c r="A27" t="s">
        <v>193</v>
      </c>
      <c r="B27" t="s">
        <v>194</v>
      </c>
      <c r="C27" t="s">
        <v>11</v>
      </c>
      <c r="D27" s="2">
        <v>6600</v>
      </c>
      <c r="E27" s="2">
        <v>0</v>
      </c>
      <c r="F27" s="2">
        <v>5.95</v>
      </c>
      <c r="G27" s="2">
        <f t="shared" si="0"/>
        <v>39270</v>
      </c>
      <c r="H27" s="3">
        <f t="shared" si="1"/>
        <v>3.6843476446071074E-3</v>
      </c>
      <c r="I27" s="4">
        <f t="shared" si="2"/>
        <v>0.931487025198239</v>
      </c>
    </row>
    <row r="28" spans="1:9" x14ac:dyDescent="0.25">
      <c r="A28" t="s">
        <v>195</v>
      </c>
      <c r="B28" t="s">
        <v>196</v>
      </c>
      <c r="C28" t="s">
        <v>139</v>
      </c>
      <c r="D28" s="2">
        <v>8205.469368</v>
      </c>
      <c r="E28" s="2">
        <v>0</v>
      </c>
      <c r="F28" s="2">
        <v>4.62</v>
      </c>
      <c r="G28" s="2">
        <f t="shared" si="0"/>
        <v>37909.26</v>
      </c>
      <c r="H28" s="3">
        <f t="shared" si="1"/>
        <v>3.5566817618996292E-3</v>
      </c>
      <c r="I28" s="4">
        <f t="shared" si="2"/>
        <v>0.93504370696013861</v>
      </c>
    </row>
    <row r="29" spans="1:9" x14ac:dyDescent="0.25">
      <c r="A29" t="s">
        <v>197</v>
      </c>
      <c r="B29" t="s">
        <v>198</v>
      </c>
      <c r="C29" t="s">
        <v>142</v>
      </c>
      <c r="D29" s="2">
        <v>4301.7172</v>
      </c>
      <c r="E29" s="2">
        <v>0</v>
      </c>
      <c r="F29" s="2">
        <v>8.41</v>
      </c>
      <c r="G29" s="2">
        <f t="shared" si="0"/>
        <v>36177.440000000002</v>
      </c>
      <c r="H29" s="3">
        <f t="shared" si="1"/>
        <v>3.3942008111004572E-3</v>
      </c>
      <c r="I29" s="4">
        <f t="shared" si="2"/>
        <v>0.93843790777123903</v>
      </c>
    </row>
    <row r="30" spans="1:9" x14ac:dyDescent="0.25">
      <c r="A30" t="s">
        <v>199</v>
      </c>
      <c r="B30" t="s">
        <v>200</v>
      </c>
      <c r="C30" t="s">
        <v>11</v>
      </c>
      <c r="D30" s="2">
        <v>4.6285E-2</v>
      </c>
      <c r="E30" s="2">
        <v>0</v>
      </c>
      <c r="F30" s="2">
        <v>772031.47</v>
      </c>
      <c r="G30" s="2">
        <f t="shared" si="0"/>
        <v>35733.47</v>
      </c>
      <c r="H30" s="3">
        <f t="shared" si="1"/>
        <v>3.352547135934269E-3</v>
      </c>
      <c r="I30" s="4">
        <f t="shared" si="2"/>
        <v>0.94179045490717328</v>
      </c>
    </row>
    <row r="31" spans="1:9" x14ac:dyDescent="0.25">
      <c r="A31" t="s">
        <v>201</v>
      </c>
      <c r="B31" t="s">
        <v>202</v>
      </c>
      <c r="C31" t="s">
        <v>142</v>
      </c>
      <c r="D31" s="2">
        <v>82145.925084000002</v>
      </c>
      <c r="E31" s="2">
        <v>0</v>
      </c>
      <c r="F31" s="2">
        <v>0.42</v>
      </c>
      <c r="G31" s="2">
        <f t="shared" si="0"/>
        <v>34501.279999999999</v>
      </c>
      <c r="H31" s="3">
        <f t="shared" si="1"/>
        <v>3.2369419328731933E-3</v>
      </c>
      <c r="I31" s="4">
        <f t="shared" si="2"/>
        <v>0.94502739684004644</v>
      </c>
    </row>
    <row r="32" spans="1:9" x14ac:dyDescent="0.25">
      <c r="A32" t="s">
        <v>203</v>
      </c>
      <c r="B32" t="s">
        <v>204</v>
      </c>
      <c r="C32" t="s">
        <v>183</v>
      </c>
      <c r="D32" s="2">
        <v>160</v>
      </c>
      <c r="E32" s="2">
        <v>0</v>
      </c>
      <c r="F32" s="2">
        <v>192.27</v>
      </c>
      <c r="G32" s="2">
        <f t="shared" si="0"/>
        <v>30763.200000000001</v>
      </c>
      <c r="H32" s="3">
        <f t="shared" si="1"/>
        <v>2.8862318171779316E-3</v>
      </c>
      <c r="I32" s="4">
        <f t="shared" si="2"/>
        <v>0.94791362865722439</v>
      </c>
    </row>
    <row r="33" spans="1:9" x14ac:dyDescent="0.25">
      <c r="A33" t="s">
        <v>205</v>
      </c>
      <c r="B33" t="s">
        <v>206</v>
      </c>
      <c r="C33" t="s">
        <v>152</v>
      </c>
      <c r="D33" s="2">
        <v>106.781025</v>
      </c>
      <c r="E33" s="2">
        <v>0</v>
      </c>
      <c r="F33" s="2">
        <v>286.75</v>
      </c>
      <c r="G33" s="2">
        <f t="shared" si="0"/>
        <v>30619.45</v>
      </c>
      <c r="H33" s="3">
        <f t="shared" si="1"/>
        <v>2.8727450595025491E-3</v>
      </c>
      <c r="I33" s="4">
        <f t="shared" si="2"/>
        <v>0.95078637371672692</v>
      </c>
    </row>
    <row r="34" spans="1:9" x14ac:dyDescent="0.25">
      <c r="A34" t="s">
        <v>207</v>
      </c>
      <c r="B34" t="s">
        <v>208</v>
      </c>
      <c r="C34" t="s">
        <v>209</v>
      </c>
      <c r="D34" s="2">
        <v>831.96793400000001</v>
      </c>
      <c r="E34" s="2">
        <v>0</v>
      </c>
      <c r="F34" s="2">
        <v>36.76</v>
      </c>
      <c r="G34" s="2">
        <f t="shared" si="0"/>
        <v>30583.14</v>
      </c>
      <c r="H34" s="3">
        <f t="shared" si="1"/>
        <v>2.8693384217899011E-3</v>
      </c>
      <c r="I34" s="4">
        <f t="shared" si="2"/>
        <v>0.95365571213851685</v>
      </c>
    </row>
    <row r="35" spans="1:9" x14ac:dyDescent="0.25">
      <c r="A35" t="s">
        <v>210</v>
      </c>
      <c r="B35" t="s">
        <v>211</v>
      </c>
      <c r="C35" t="s">
        <v>174</v>
      </c>
      <c r="D35" s="2">
        <v>30</v>
      </c>
      <c r="E35" s="2">
        <v>0</v>
      </c>
      <c r="F35" s="2">
        <v>936.88</v>
      </c>
      <c r="G35" s="2">
        <f t="shared" si="0"/>
        <v>28106.400000000001</v>
      </c>
      <c r="H35" s="3">
        <f t="shared" si="1"/>
        <v>2.6369683890599747E-3</v>
      </c>
      <c r="I35" s="4">
        <f t="shared" si="2"/>
        <v>0.95629268052757688</v>
      </c>
    </row>
    <row r="36" spans="1:9" x14ac:dyDescent="0.25">
      <c r="A36" t="s">
        <v>212</v>
      </c>
      <c r="B36" t="s">
        <v>213</v>
      </c>
      <c r="C36" t="s">
        <v>11</v>
      </c>
      <c r="D36" s="2">
        <v>99</v>
      </c>
      <c r="E36" s="2">
        <v>0</v>
      </c>
      <c r="F36" s="2">
        <v>256.07</v>
      </c>
      <c r="G36" s="2">
        <f t="shared" si="0"/>
        <v>25350.93</v>
      </c>
      <c r="H36" s="3">
        <f t="shared" si="1"/>
        <v>2.3784476504736351E-3</v>
      </c>
      <c r="I36" s="4">
        <f t="shared" si="2"/>
        <v>0.95867112817805056</v>
      </c>
    </row>
    <row r="37" spans="1:9" x14ac:dyDescent="0.25">
      <c r="A37" t="s">
        <v>214</v>
      </c>
      <c r="B37" t="s">
        <v>215</v>
      </c>
      <c r="C37" t="s">
        <v>142</v>
      </c>
      <c r="D37" s="2">
        <v>2642.1185099999998</v>
      </c>
      <c r="E37" s="2">
        <v>0</v>
      </c>
      <c r="F37" s="2">
        <v>8.6199999999999992</v>
      </c>
      <c r="G37" s="2">
        <f t="shared" si="0"/>
        <v>22775.06</v>
      </c>
      <c r="H37" s="3">
        <f t="shared" si="1"/>
        <v>2.1367771496507652E-3</v>
      </c>
      <c r="I37" s="4">
        <f t="shared" si="2"/>
        <v>0.96080790532770133</v>
      </c>
    </row>
    <row r="38" spans="1:9" x14ac:dyDescent="0.25">
      <c r="A38" t="s">
        <v>216</v>
      </c>
      <c r="B38" t="s">
        <v>217</v>
      </c>
      <c r="C38" t="s">
        <v>190</v>
      </c>
      <c r="D38" s="2">
        <v>242.26406</v>
      </c>
      <c r="E38" s="2">
        <v>0</v>
      </c>
      <c r="F38" s="2">
        <v>90.88</v>
      </c>
      <c r="G38" s="2">
        <f t="shared" si="0"/>
        <v>22016.95</v>
      </c>
      <c r="H38" s="3">
        <f t="shared" si="1"/>
        <v>2.0656505697461791E-3</v>
      </c>
      <c r="I38" s="4">
        <f t="shared" si="2"/>
        <v>0.9628735558974475</v>
      </c>
    </row>
    <row r="39" spans="1:9" x14ac:dyDescent="0.25">
      <c r="A39" t="s">
        <v>218</v>
      </c>
      <c r="B39" t="s">
        <v>219</v>
      </c>
      <c r="C39" t="s">
        <v>11</v>
      </c>
      <c r="D39" s="2">
        <v>133.58418399999999</v>
      </c>
      <c r="E39" s="2">
        <v>0</v>
      </c>
      <c r="F39" s="2">
        <v>155.09</v>
      </c>
      <c r="G39" s="2">
        <f t="shared" si="0"/>
        <v>20717.57</v>
      </c>
      <c r="H39" s="3">
        <f t="shared" si="1"/>
        <v>1.9437415388714762E-3</v>
      </c>
      <c r="I39" s="4">
        <f t="shared" si="2"/>
        <v>0.96481729743631894</v>
      </c>
    </row>
    <row r="40" spans="1:9" x14ac:dyDescent="0.25">
      <c r="A40" t="s">
        <v>220</v>
      </c>
      <c r="B40" t="s">
        <v>221</v>
      </c>
      <c r="C40" t="s">
        <v>152</v>
      </c>
      <c r="D40" s="2">
        <v>63.54</v>
      </c>
      <c r="E40" s="2">
        <v>0</v>
      </c>
      <c r="F40" s="2">
        <v>320.88</v>
      </c>
      <c r="G40" s="2">
        <f t="shared" si="0"/>
        <v>20388.71</v>
      </c>
      <c r="H40" s="3">
        <f t="shared" si="1"/>
        <v>1.9128875901471194E-3</v>
      </c>
      <c r="I40" s="4">
        <f t="shared" si="2"/>
        <v>0.96673018502646602</v>
      </c>
    </row>
    <row r="41" spans="1:9" x14ac:dyDescent="0.25">
      <c r="A41" t="s">
        <v>222</v>
      </c>
      <c r="B41" t="s">
        <v>223</v>
      </c>
      <c r="C41" t="s">
        <v>183</v>
      </c>
      <c r="D41" s="2">
        <v>84</v>
      </c>
      <c r="E41" s="2">
        <v>0</v>
      </c>
      <c r="F41" s="2">
        <v>217.73</v>
      </c>
      <c r="G41" s="2">
        <f t="shared" si="0"/>
        <v>18289.32</v>
      </c>
      <c r="H41" s="3">
        <f t="shared" si="1"/>
        <v>1.7159208826958406E-3</v>
      </c>
      <c r="I41" s="4">
        <f t="shared" si="2"/>
        <v>0.9684461059091618</v>
      </c>
    </row>
    <row r="42" spans="1:9" x14ac:dyDescent="0.25">
      <c r="A42" t="s">
        <v>224</v>
      </c>
      <c r="B42" t="s">
        <v>225</v>
      </c>
      <c r="C42" t="s">
        <v>226</v>
      </c>
      <c r="D42" s="2">
        <v>179.31813399999999</v>
      </c>
      <c r="E42" s="2">
        <v>0</v>
      </c>
      <c r="F42" s="2">
        <v>100.89</v>
      </c>
      <c r="G42" s="2">
        <f t="shared" si="0"/>
        <v>18091.400000000001</v>
      </c>
      <c r="H42" s="3">
        <f t="shared" si="1"/>
        <v>1.6973518456237593E-3</v>
      </c>
      <c r="I42" s="4">
        <f t="shared" si="2"/>
        <v>0.97014345775478561</v>
      </c>
    </row>
    <row r="43" spans="1:9" x14ac:dyDescent="0.25">
      <c r="A43" t="s">
        <v>227</v>
      </c>
      <c r="B43" t="s">
        <v>228</v>
      </c>
      <c r="C43" t="s">
        <v>136</v>
      </c>
      <c r="D43" s="2">
        <v>30.66</v>
      </c>
      <c r="E43" s="2">
        <v>0</v>
      </c>
      <c r="F43" s="2">
        <v>505.91</v>
      </c>
      <c r="G43" s="2">
        <f t="shared" si="0"/>
        <v>15511.2</v>
      </c>
      <c r="H43" s="3">
        <f t="shared" si="1"/>
        <v>1.4552751002044758E-3</v>
      </c>
      <c r="I43" s="4">
        <f t="shared" si="2"/>
        <v>0.9715987328549901</v>
      </c>
    </row>
    <row r="44" spans="1:9" x14ac:dyDescent="0.25">
      <c r="A44" t="s">
        <v>229</v>
      </c>
      <c r="B44" t="s">
        <v>230</v>
      </c>
      <c r="C44" t="s">
        <v>226</v>
      </c>
      <c r="D44" s="2">
        <v>108.52372</v>
      </c>
      <c r="E44" s="2">
        <v>0</v>
      </c>
      <c r="F44" s="2">
        <v>119.11</v>
      </c>
      <c r="G44" s="2">
        <f t="shared" si="0"/>
        <v>12926.26</v>
      </c>
      <c r="H44" s="3">
        <f t="shared" si="1"/>
        <v>1.212753643610366E-3</v>
      </c>
      <c r="I44" s="4">
        <f t="shared" si="2"/>
        <v>0.9728114864986005</v>
      </c>
    </row>
    <row r="45" spans="1:9" x14ac:dyDescent="0.25">
      <c r="A45" t="s">
        <v>231</v>
      </c>
      <c r="B45" t="s">
        <v>232</v>
      </c>
      <c r="C45" t="s">
        <v>183</v>
      </c>
      <c r="D45" s="2">
        <v>2400.9287260000001</v>
      </c>
      <c r="E45" s="2">
        <v>0</v>
      </c>
      <c r="F45" s="2">
        <v>5.21</v>
      </c>
      <c r="G45" s="2">
        <f t="shared" si="0"/>
        <v>12508.83</v>
      </c>
      <c r="H45" s="3">
        <f t="shared" si="1"/>
        <v>1.1735899757395142E-3</v>
      </c>
      <c r="I45" s="4">
        <f t="shared" si="2"/>
        <v>0.97398507647433996</v>
      </c>
    </row>
    <row r="46" spans="1:9" x14ac:dyDescent="0.25">
      <c r="A46" t="s">
        <v>233</v>
      </c>
      <c r="B46" t="s">
        <v>234</v>
      </c>
      <c r="C46" t="s">
        <v>142</v>
      </c>
      <c r="D46" s="2">
        <v>175.14522299999999</v>
      </c>
      <c r="E46" s="2">
        <v>0</v>
      </c>
      <c r="F46" s="2">
        <v>69.42</v>
      </c>
      <c r="G46" s="2">
        <f t="shared" si="0"/>
        <v>12158.58</v>
      </c>
      <c r="H46" s="3">
        <f t="shared" si="1"/>
        <v>1.1407291974730605E-3</v>
      </c>
      <c r="I46" s="4">
        <f t="shared" si="2"/>
        <v>0.97512580567181306</v>
      </c>
    </row>
    <row r="47" spans="1:9" x14ac:dyDescent="0.25">
      <c r="A47" t="s">
        <v>235</v>
      </c>
      <c r="B47" t="s">
        <v>236</v>
      </c>
      <c r="C47" t="s">
        <v>142</v>
      </c>
      <c r="D47" s="2">
        <v>2347.6100769999998</v>
      </c>
      <c r="E47" s="2">
        <v>0</v>
      </c>
      <c r="F47" s="2">
        <v>5.15</v>
      </c>
      <c r="G47" s="2">
        <f t="shared" si="0"/>
        <v>12090.19</v>
      </c>
      <c r="H47" s="3">
        <f t="shared" si="1"/>
        <v>1.134312784551882E-3</v>
      </c>
      <c r="I47" s="4">
        <f t="shared" si="2"/>
        <v>0.97626011845636496</v>
      </c>
    </row>
    <row r="48" spans="1:9" x14ac:dyDescent="0.25">
      <c r="A48" t="s">
        <v>237</v>
      </c>
      <c r="B48" t="s">
        <v>238</v>
      </c>
      <c r="C48" t="s">
        <v>226</v>
      </c>
      <c r="D48" s="2">
        <v>99.540306999999999</v>
      </c>
      <c r="E48" s="2">
        <v>0</v>
      </c>
      <c r="F48" s="2">
        <v>121.23</v>
      </c>
      <c r="G48" s="2">
        <f t="shared" si="0"/>
        <v>12067.27</v>
      </c>
      <c r="H48" s="3">
        <f t="shared" si="1"/>
        <v>1.1321624089976575E-3</v>
      </c>
      <c r="I48" s="4">
        <f t="shared" si="2"/>
        <v>0.97739228086536256</v>
      </c>
    </row>
    <row r="49" spans="1:9" x14ac:dyDescent="0.25">
      <c r="A49" t="s">
        <v>239</v>
      </c>
      <c r="B49" t="s">
        <v>240</v>
      </c>
      <c r="C49" t="s">
        <v>142</v>
      </c>
      <c r="D49" s="2">
        <v>2347.6100769999998</v>
      </c>
      <c r="E49" s="2">
        <v>0</v>
      </c>
      <c r="F49" s="2">
        <v>4.99</v>
      </c>
      <c r="G49" s="2">
        <f t="shared" si="0"/>
        <v>11714.57</v>
      </c>
      <c r="H49" s="3">
        <f t="shared" si="1"/>
        <v>1.0990717694699538E-3</v>
      </c>
      <c r="I49" s="4">
        <f t="shared" si="2"/>
        <v>0.97849135263483256</v>
      </c>
    </row>
    <row r="50" spans="1:9" x14ac:dyDescent="0.25">
      <c r="A50" t="s">
        <v>241</v>
      </c>
      <c r="B50" t="s">
        <v>242</v>
      </c>
      <c r="C50" t="s">
        <v>142</v>
      </c>
      <c r="D50" s="2">
        <v>2347.6100769999998</v>
      </c>
      <c r="E50" s="2">
        <v>0</v>
      </c>
      <c r="F50" s="2">
        <v>4.7</v>
      </c>
      <c r="G50" s="2">
        <f t="shared" si="0"/>
        <v>11033.76</v>
      </c>
      <c r="H50" s="3">
        <f t="shared" si="1"/>
        <v>1.0351975469101125E-3</v>
      </c>
      <c r="I50" s="4">
        <f t="shared" si="2"/>
        <v>0.97952655018174262</v>
      </c>
    </row>
    <row r="51" spans="1:9" x14ac:dyDescent="0.25">
      <c r="A51" t="s">
        <v>243</v>
      </c>
      <c r="B51" t="s">
        <v>244</v>
      </c>
      <c r="C51" t="s">
        <v>11</v>
      </c>
      <c r="D51" s="2">
        <v>0.49592999999999998</v>
      </c>
      <c r="E51" s="2">
        <v>0</v>
      </c>
      <c r="F51" s="2">
        <v>19494.29</v>
      </c>
      <c r="G51" s="2">
        <f t="shared" si="0"/>
        <v>9667.7999999999993</v>
      </c>
      <c r="H51" s="3">
        <f t="shared" si="1"/>
        <v>9.0704191898478717E-4</v>
      </c>
      <c r="I51" s="4">
        <f t="shared" si="2"/>
        <v>0.98043359210072745</v>
      </c>
    </row>
    <row r="52" spans="1:9" x14ac:dyDescent="0.25">
      <c r="A52" t="s">
        <v>245</v>
      </c>
      <c r="B52" t="s">
        <v>246</v>
      </c>
      <c r="C52" t="s">
        <v>190</v>
      </c>
      <c r="D52" s="2">
        <v>22.98</v>
      </c>
      <c r="E52" s="2">
        <v>0</v>
      </c>
      <c r="F52" s="2">
        <v>408.48</v>
      </c>
      <c r="G52" s="2">
        <f t="shared" si="0"/>
        <v>9386.8700000000008</v>
      </c>
      <c r="H52" s="3">
        <f t="shared" si="1"/>
        <v>8.8068480709786409E-4</v>
      </c>
      <c r="I52" s="4">
        <f t="shared" si="2"/>
        <v>0.98131427690782536</v>
      </c>
    </row>
    <row r="53" spans="1:9" x14ac:dyDescent="0.25">
      <c r="A53" t="s">
        <v>247</v>
      </c>
      <c r="B53" t="s">
        <v>248</v>
      </c>
      <c r="C53" t="s">
        <v>183</v>
      </c>
      <c r="D53" s="2">
        <v>2499.9988199999998</v>
      </c>
      <c r="E53" s="2">
        <v>0</v>
      </c>
      <c r="F53" s="2">
        <v>3.75</v>
      </c>
      <c r="G53" s="2">
        <f t="shared" si="0"/>
        <v>9374.99</v>
      </c>
      <c r="H53" s="3">
        <f t="shared" si="1"/>
        <v>8.7957021453310882E-4</v>
      </c>
      <c r="I53" s="4">
        <f t="shared" si="2"/>
        <v>0.98219384712235847</v>
      </c>
    </row>
    <row r="54" spans="1:9" x14ac:dyDescent="0.25">
      <c r="A54" t="s">
        <v>249</v>
      </c>
      <c r="B54" t="s">
        <v>250</v>
      </c>
      <c r="C54" t="s">
        <v>183</v>
      </c>
      <c r="D54" s="2">
        <v>9.66</v>
      </c>
      <c r="E54" s="2">
        <v>0</v>
      </c>
      <c r="F54" s="2">
        <v>876.92</v>
      </c>
      <c r="G54" s="2">
        <f t="shared" si="0"/>
        <v>8471.0400000000009</v>
      </c>
      <c r="H54" s="3">
        <f t="shared" si="1"/>
        <v>7.9476079122415568E-4</v>
      </c>
      <c r="I54" s="4">
        <f t="shared" si="2"/>
        <v>0.98298860791358267</v>
      </c>
    </row>
    <row r="55" spans="1:9" x14ac:dyDescent="0.25">
      <c r="A55" t="s">
        <v>251</v>
      </c>
      <c r="B55" t="s">
        <v>252</v>
      </c>
      <c r="C55" t="s">
        <v>145</v>
      </c>
      <c r="D55" s="2">
        <v>1039.5999999999999</v>
      </c>
      <c r="E55" s="2">
        <v>0</v>
      </c>
      <c r="F55" s="2">
        <v>7.5</v>
      </c>
      <c r="G55" s="2">
        <f t="shared" si="0"/>
        <v>7797</v>
      </c>
      <c r="H55" s="3">
        <f t="shared" si="1"/>
        <v>7.3152173631274803E-4</v>
      </c>
      <c r="I55" s="4">
        <f t="shared" si="2"/>
        <v>0.98372012964989541</v>
      </c>
    </row>
    <row r="56" spans="1:9" x14ac:dyDescent="0.25">
      <c r="A56" t="s">
        <v>253</v>
      </c>
      <c r="B56" t="s">
        <v>254</v>
      </c>
      <c r="C56" t="s">
        <v>142</v>
      </c>
      <c r="D56" s="2">
        <v>31.844586</v>
      </c>
      <c r="E56" s="2">
        <v>0</v>
      </c>
      <c r="F56" s="2">
        <v>243.14</v>
      </c>
      <c r="G56" s="2">
        <f t="shared" si="0"/>
        <v>7742.69</v>
      </c>
      <c r="H56" s="3">
        <f t="shared" si="1"/>
        <v>7.2642632198683483E-4</v>
      </c>
      <c r="I56" s="4">
        <f t="shared" si="2"/>
        <v>0.98444655597188224</v>
      </c>
    </row>
    <row r="57" spans="1:9" x14ac:dyDescent="0.25">
      <c r="A57" t="s">
        <v>255</v>
      </c>
      <c r="B57" t="s">
        <v>256</v>
      </c>
      <c r="C57" t="s">
        <v>11</v>
      </c>
      <c r="D57" s="2">
        <v>4400</v>
      </c>
      <c r="E57" s="2">
        <v>0</v>
      </c>
      <c r="F57" s="2">
        <v>1.74</v>
      </c>
      <c r="G57" s="2">
        <f t="shared" si="0"/>
        <v>7656</v>
      </c>
      <c r="H57" s="3">
        <f t="shared" si="1"/>
        <v>7.1829298617550328E-4</v>
      </c>
      <c r="I57" s="4">
        <f t="shared" si="2"/>
        <v>0.98516484895805778</v>
      </c>
    </row>
    <row r="58" spans="1:9" x14ac:dyDescent="0.25">
      <c r="A58" t="s">
        <v>257</v>
      </c>
      <c r="B58" t="s">
        <v>258</v>
      </c>
      <c r="C58" t="s">
        <v>183</v>
      </c>
      <c r="D58" s="2">
        <v>24</v>
      </c>
      <c r="E58" s="2">
        <v>0</v>
      </c>
      <c r="F58" s="2">
        <v>316.81</v>
      </c>
      <c r="G58" s="2">
        <f t="shared" si="0"/>
        <v>7603.44</v>
      </c>
      <c r="H58" s="3">
        <f t="shared" si="1"/>
        <v>7.1336175846476856E-4</v>
      </c>
      <c r="I58" s="4">
        <f t="shared" si="2"/>
        <v>0.9858782107165226</v>
      </c>
    </row>
    <row r="59" spans="1:9" x14ac:dyDescent="0.25">
      <c r="A59" t="s">
        <v>259</v>
      </c>
      <c r="B59" t="s">
        <v>260</v>
      </c>
      <c r="C59" t="s">
        <v>190</v>
      </c>
      <c r="D59" s="2">
        <v>28.8</v>
      </c>
      <c r="E59" s="2">
        <v>0</v>
      </c>
      <c r="F59" s="2">
        <v>217.36</v>
      </c>
      <c r="G59" s="2">
        <f t="shared" si="0"/>
        <v>6259.96</v>
      </c>
      <c r="H59" s="3">
        <f t="shared" si="1"/>
        <v>5.8731522488756575E-4</v>
      </c>
      <c r="I59" s="4">
        <f t="shared" si="2"/>
        <v>0.98646552594141013</v>
      </c>
    </row>
    <row r="60" spans="1:9" x14ac:dyDescent="0.25">
      <c r="A60" t="s">
        <v>261</v>
      </c>
      <c r="B60" t="s">
        <v>262</v>
      </c>
      <c r="C60" t="s">
        <v>142</v>
      </c>
      <c r="D60" s="2">
        <v>712.80819499999996</v>
      </c>
      <c r="E60" s="2">
        <v>0</v>
      </c>
      <c r="F60" s="2">
        <v>7.63</v>
      </c>
      <c r="G60" s="2">
        <f t="shared" si="0"/>
        <v>5438.72</v>
      </c>
      <c r="H60" s="3">
        <f t="shared" si="1"/>
        <v>5.1026573011656658E-4</v>
      </c>
      <c r="I60" s="4">
        <f t="shared" si="2"/>
        <v>0.98697579167152671</v>
      </c>
    </row>
    <row r="61" spans="1:9" x14ac:dyDescent="0.25">
      <c r="A61" t="s">
        <v>263</v>
      </c>
      <c r="B61" t="s">
        <v>264</v>
      </c>
      <c r="C61" t="s">
        <v>142</v>
      </c>
      <c r="D61" s="2">
        <v>974.44433300000003</v>
      </c>
      <c r="E61" s="2">
        <v>0</v>
      </c>
      <c r="F61" s="2">
        <v>5.39</v>
      </c>
      <c r="G61" s="2">
        <f t="shared" si="0"/>
        <v>5252.25</v>
      </c>
      <c r="H61" s="3">
        <f t="shared" si="1"/>
        <v>4.9277094261236773E-4</v>
      </c>
      <c r="I61" s="4">
        <f t="shared" si="2"/>
        <v>0.98746856261413907</v>
      </c>
    </row>
    <row r="62" spans="1:9" x14ac:dyDescent="0.25">
      <c r="A62" t="s">
        <v>265</v>
      </c>
      <c r="B62" t="s">
        <v>266</v>
      </c>
      <c r="C62" t="s">
        <v>11</v>
      </c>
      <c r="D62" s="2">
        <v>1</v>
      </c>
      <c r="E62" s="2">
        <v>0</v>
      </c>
      <c r="F62" s="2">
        <v>4841.7700000000004</v>
      </c>
      <c r="G62" s="2">
        <f t="shared" si="0"/>
        <v>4841.7700000000004</v>
      </c>
      <c r="H62" s="3">
        <f t="shared" si="1"/>
        <v>4.5425933015608242E-4</v>
      </c>
      <c r="I62" s="4">
        <f t="shared" si="2"/>
        <v>0.98792282194429515</v>
      </c>
    </row>
    <row r="63" spans="1:9" x14ac:dyDescent="0.25">
      <c r="A63" t="s">
        <v>267</v>
      </c>
      <c r="B63" t="s">
        <v>268</v>
      </c>
      <c r="C63" t="s">
        <v>11</v>
      </c>
      <c r="D63" s="2">
        <v>1</v>
      </c>
      <c r="E63" s="2">
        <v>0</v>
      </c>
      <c r="F63" s="2">
        <v>4841.7700000000004</v>
      </c>
      <c r="G63" s="2">
        <f t="shared" si="0"/>
        <v>4841.7700000000004</v>
      </c>
      <c r="H63" s="3">
        <f t="shared" si="1"/>
        <v>4.5425933015608242E-4</v>
      </c>
      <c r="I63" s="4">
        <f t="shared" si="2"/>
        <v>0.98837708127445123</v>
      </c>
    </row>
    <row r="64" spans="1:9" x14ac:dyDescent="0.25">
      <c r="A64" t="s">
        <v>269</v>
      </c>
      <c r="B64" t="s">
        <v>270</v>
      </c>
      <c r="C64" t="s">
        <v>183</v>
      </c>
      <c r="D64" s="2">
        <v>190.175736</v>
      </c>
      <c r="E64" s="2">
        <v>0</v>
      </c>
      <c r="F64" s="2">
        <v>24.58</v>
      </c>
      <c r="G64" s="2">
        <f t="shared" si="0"/>
        <v>4674.51</v>
      </c>
      <c r="H64" s="3">
        <f t="shared" si="1"/>
        <v>4.3856684258192945E-4</v>
      </c>
      <c r="I64" s="4">
        <f t="shared" si="2"/>
        <v>0.98881564811703315</v>
      </c>
    </row>
    <row r="65" spans="1:9" x14ac:dyDescent="0.25">
      <c r="A65" t="s">
        <v>271</v>
      </c>
      <c r="B65" t="s">
        <v>272</v>
      </c>
      <c r="C65" t="s">
        <v>142</v>
      </c>
      <c r="D65" s="2">
        <v>507.00349999999997</v>
      </c>
      <c r="E65" s="2">
        <v>0</v>
      </c>
      <c r="F65" s="2">
        <v>9.06</v>
      </c>
      <c r="G65" s="2">
        <f t="shared" si="0"/>
        <v>4593.45</v>
      </c>
      <c r="H65" s="3">
        <f t="shared" si="1"/>
        <v>4.3096171856685808E-4</v>
      </c>
      <c r="I65" s="4">
        <f t="shared" si="2"/>
        <v>0.98924660983559998</v>
      </c>
    </row>
    <row r="66" spans="1:9" x14ac:dyDescent="0.25">
      <c r="A66" t="s">
        <v>273</v>
      </c>
      <c r="B66" t="s">
        <v>274</v>
      </c>
      <c r="C66" t="s">
        <v>142</v>
      </c>
      <c r="D66" s="2">
        <v>499.73469999999998</v>
      </c>
      <c r="E66" s="2">
        <v>0</v>
      </c>
      <c r="F66" s="2">
        <v>9.06</v>
      </c>
      <c r="G66" s="2">
        <f t="shared" si="0"/>
        <v>4527.59</v>
      </c>
      <c r="H66" s="3">
        <f t="shared" si="1"/>
        <v>4.2478267258076632E-4</v>
      </c>
      <c r="I66" s="4">
        <f t="shared" si="2"/>
        <v>0.9896713925081807</v>
      </c>
    </row>
    <row r="67" spans="1:9" x14ac:dyDescent="0.25">
      <c r="A67" t="s">
        <v>275</v>
      </c>
      <c r="B67" t="s">
        <v>276</v>
      </c>
      <c r="C67" t="s">
        <v>142</v>
      </c>
      <c r="D67" s="2">
        <v>645.410214</v>
      </c>
      <c r="E67" s="2">
        <v>0</v>
      </c>
      <c r="F67" s="2">
        <v>6.9</v>
      </c>
      <c r="G67" s="2">
        <f t="shared" ref="G67:G130" si="3">TRUNC(D67*F67,2)</f>
        <v>4453.33</v>
      </c>
      <c r="H67" s="3">
        <f t="shared" ref="H67:H130" si="4">G67/$G$196</f>
        <v>4.1781553084181743E-4</v>
      </c>
      <c r="I67" s="4">
        <f t="shared" si="2"/>
        <v>0.99008920803902256</v>
      </c>
    </row>
    <row r="68" spans="1:9" x14ac:dyDescent="0.25">
      <c r="A68" t="s">
        <v>277</v>
      </c>
      <c r="B68" t="s">
        <v>278</v>
      </c>
      <c r="C68" t="s">
        <v>142</v>
      </c>
      <c r="D68" s="2">
        <v>645.17131400000005</v>
      </c>
      <c r="E68" s="2">
        <v>0</v>
      </c>
      <c r="F68" s="2">
        <v>6.54</v>
      </c>
      <c r="G68" s="2">
        <f t="shared" si="3"/>
        <v>4219.42</v>
      </c>
      <c r="H68" s="3">
        <f t="shared" si="4"/>
        <v>3.95869878752435E-4</v>
      </c>
      <c r="I68" s="4">
        <f t="shared" ref="I68:I131" si="5">I67+H68</f>
        <v>0.99048507791777496</v>
      </c>
    </row>
    <row r="69" spans="1:9" x14ac:dyDescent="0.25">
      <c r="A69" t="s">
        <v>279</v>
      </c>
      <c r="B69" t="s">
        <v>280</v>
      </c>
      <c r="C69" t="s">
        <v>142</v>
      </c>
      <c r="D69" s="2">
        <v>44.582419999999999</v>
      </c>
      <c r="E69" s="2">
        <v>0</v>
      </c>
      <c r="F69" s="2">
        <v>92.69</v>
      </c>
      <c r="G69" s="2">
        <f t="shared" si="3"/>
        <v>4132.34</v>
      </c>
      <c r="H69" s="3">
        <f t="shared" si="4"/>
        <v>3.8769995278114936E-4</v>
      </c>
      <c r="I69" s="4">
        <f t="shared" si="5"/>
        <v>0.99087277787055605</v>
      </c>
    </row>
    <row r="70" spans="1:9" x14ac:dyDescent="0.25">
      <c r="A70" t="s">
        <v>281</v>
      </c>
      <c r="B70" t="s">
        <v>282</v>
      </c>
      <c r="C70" t="s">
        <v>142</v>
      </c>
      <c r="D70" s="2">
        <v>44.582419999999999</v>
      </c>
      <c r="E70" s="2">
        <v>0</v>
      </c>
      <c r="F70" s="2">
        <v>92.69</v>
      </c>
      <c r="G70" s="2">
        <f t="shared" si="3"/>
        <v>4132.34</v>
      </c>
      <c r="H70" s="3">
        <f t="shared" si="4"/>
        <v>3.8769995278114936E-4</v>
      </c>
      <c r="I70" s="4">
        <f t="shared" si="5"/>
        <v>0.99126047782333715</v>
      </c>
    </row>
    <row r="71" spans="1:9" x14ac:dyDescent="0.25">
      <c r="A71" t="s">
        <v>283</v>
      </c>
      <c r="B71" t="s">
        <v>284</v>
      </c>
      <c r="C71" t="s">
        <v>142</v>
      </c>
      <c r="D71" s="2">
        <v>645.17131400000005</v>
      </c>
      <c r="E71" s="2">
        <v>0</v>
      </c>
      <c r="F71" s="2">
        <v>6.38</v>
      </c>
      <c r="G71" s="2">
        <f t="shared" si="3"/>
        <v>4116.1899999999996</v>
      </c>
      <c r="H71" s="3">
        <f t="shared" si="4"/>
        <v>3.8618474487535847E-4</v>
      </c>
      <c r="I71" s="4">
        <f t="shared" si="5"/>
        <v>0.99164666256821254</v>
      </c>
    </row>
    <row r="72" spans="1:9" x14ac:dyDescent="0.25">
      <c r="A72" t="s">
        <v>285</v>
      </c>
      <c r="B72" t="s">
        <v>286</v>
      </c>
      <c r="C72" t="s">
        <v>142</v>
      </c>
      <c r="D72" s="2">
        <v>1508.159596</v>
      </c>
      <c r="E72" s="2">
        <v>0</v>
      </c>
      <c r="F72" s="2">
        <v>2.71</v>
      </c>
      <c r="G72" s="2">
        <f t="shared" si="3"/>
        <v>4087.11</v>
      </c>
      <c r="H72" s="3">
        <f t="shared" si="4"/>
        <v>3.8345643243570553E-4</v>
      </c>
      <c r="I72" s="4">
        <f t="shared" si="5"/>
        <v>0.9920301190006483</v>
      </c>
    </row>
    <row r="73" spans="1:9" x14ac:dyDescent="0.25">
      <c r="A73" t="s">
        <v>287</v>
      </c>
      <c r="B73" t="s">
        <v>288</v>
      </c>
      <c r="C73" t="s">
        <v>11</v>
      </c>
      <c r="D73" s="2">
        <v>0.314388</v>
      </c>
      <c r="E73" s="2">
        <v>0</v>
      </c>
      <c r="F73" s="2">
        <v>12927.28</v>
      </c>
      <c r="G73" s="2">
        <f t="shared" si="3"/>
        <v>4064.18</v>
      </c>
      <c r="H73" s="3">
        <f t="shared" si="4"/>
        <v>3.8130511867225141E-4</v>
      </c>
      <c r="I73" s="4">
        <f t="shared" si="5"/>
        <v>0.9924114241193206</v>
      </c>
    </row>
    <row r="74" spans="1:9" x14ac:dyDescent="0.25">
      <c r="A74" t="s">
        <v>289</v>
      </c>
      <c r="B74" t="s">
        <v>290</v>
      </c>
      <c r="C74" t="s">
        <v>11</v>
      </c>
      <c r="D74" s="2">
        <v>1</v>
      </c>
      <c r="E74" s="2">
        <v>0</v>
      </c>
      <c r="F74" s="2">
        <v>4039.81</v>
      </c>
      <c r="G74" s="2">
        <f t="shared" si="3"/>
        <v>4039.81</v>
      </c>
      <c r="H74" s="3">
        <f t="shared" si="4"/>
        <v>3.7901870277973616E-4</v>
      </c>
      <c r="I74" s="4">
        <f t="shared" si="5"/>
        <v>0.99279044282210038</v>
      </c>
    </row>
    <row r="75" spans="1:9" x14ac:dyDescent="0.25">
      <c r="A75" t="s">
        <v>291</v>
      </c>
      <c r="B75" t="s">
        <v>292</v>
      </c>
      <c r="C75" t="s">
        <v>142</v>
      </c>
      <c r="D75" s="2">
        <v>300.59341000000001</v>
      </c>
      <c r="E75" s="2">
        <v>0</v>
      </c>
      <c r="F75" s="2">
        <v>11.5</v>
      </c>
      <c r="G75" s="2">
        <f t="shared" si="3"/>
        <v>3456.82</v>
      </c>
      <c r="H75" s="3">
        <f t="shared" si="4"/>
        <v>3.2432204290376218E-4</v>
      </c>
      <c r="I75" s="4">
        <f t="shared" si="5"/>
        <v>0.99311476486500416</v>
      </c>
    </row>
    <row r="76" spans="1:9" x14ac:dyDescent="0.25">
      <c r="A76" t="s">
        <v>293</v>
      </c>
      <c r="B76" t="s">
        <v>294</v>
      </c>
      <c r="C76" t="s">
        <v>136</v>
      </c>
      <c r="D76" s="2">
        <v>86.625</v>
      </c>
      <c r="E76" s="2">
        <v>0</v>
      </c>
      <c r="F76" s="2">
        <v>39.340000000000003</v>
      </c>
      <c r="G76" s="2">
        <f t="shared" si="3"/>
        <v>3407.82</v>
      </c>
      <c r="H76" s="3">
        <f t="shared" si="4"/>
        <v>3.1972481767876223E-4</v>
      </c>
      <c r="I76" s="4">
        <f t="shared" si="5"/>
        <v>0.99343448968268289</v>
      </c>
    </row>
    <row r="77" spans="1:9" x14ac:dyDescent="0.25">
      <c r="A77" t="s">
        <v>295</v>
      </c>
      <c r="B77" t="s">
        <v>296</v>
      </c>
      <c r="C77" t="s">
        <v>11</v>
      </c>
      <c r="D77" s="2">
        <v>0.26168000000000002</v>
      </c>
      <c r="E77" s="2">
        <v>0</v>
      </c>
      <c r="F77" s="2">
        <v>12428.21</v>
      </c>
      <c r="G77" s="2">
        <f t="shared" si="3"/>
        <v>3252.21</v>
      </c>
      <c r="H77" s="3">
        <f t="shared" si="4"/>
        <v>3.0512534385708381E-4</v>
      </c>
      <c r="I77" s="4">
        <f t="shared" si="5"/>
        <v>0.99373961502653996</v>
      </c>
    </row>
    <row r="78" spans="1:9" x14ac:dyDescent="0.25">
      <c r="A78" t="s">
        <v>297</v>
      </c>
      <c r="B78" t="s">
        <v>298</v>
      </c>
      <c r="C78" t="s">
        <v>11</v>
      </c>
      <c r="D78" s="2">
        <v>1.3653E-2</v>
      </c>
      <c r="E78" s="2">
        <v>0</v>
      </c>
      <c r="F78" s="2">
        <v>234811.92</v>
      </c>
      <c r="G78" s="2">
        <f t="shared" si="3"/>
        <v>3205.88</v>
      </c>
      <c r="H78" s="3">
        <f t="shared" si="4"/>
        <v>3.0077862049638488E-4</v>
      </c>
      <c r="I78" s="4">
        <f t="shared" si="5"/>
        <v>0.99404039364703634</v>
      </c>
    </row>
    <row r="79" spans="1:9" x14ac:dyDescent="0.25">
      <c r="A79" t="s">
        <v>299</v>
      </c>
      <c r="B79" t="s">
        <v>300</v>
      </c>
      <c r="C79" t="s">
        <v>11</v>
      </c>
      <c r="D79" s="2">
        <v>0.232652</v>
      </c>
      <c r="E79" s="2">
        <v>0</v>
      </c>
      <c r="F79" s="2">
        <v>12738.58</v>
      </c>
      <c r="G79" s="2">
        <f t="shared" si="3"/>
        <v>2963.65</v>
      </c>
      <c r="H79" s="3">
        <f t="shared" si="4"/>
        <v>2.7805237832798205E-4</v>
      </c>
      <c r="I79" s="4">
        <f t="shared" si="5"/>
        <v>0.99431844602536434</v>
      </c>
    </row>
    <row r="80" spans="1:9" x14ac:dyDescent="0.25">
      <c r="A80" t="s">
        <v>301</v>
      </c>
      <c r="B80" t="s">
        <v>302</v>
      </c>
      <c r="C80" t="s">
        <v>11</v>
      </c>
      <c r="D80" s="2">
        <v>0.38689099999999998</v>
      </c>
      <c r="E80" s="2">
        <v>0</v>
      </c>
      <c r="F80" s="2">
        <v>7456.93</v>
      </c>
      <c r="G80" s="2">
        <f t="shared" si="3"/>
        <v>2885.01</v>
      </c>
      <c r="H80" s="3">
        <f t="shared" si="4"/>
        <v>2.7067430094647189E-4</v>
      </c>
      <c r="I80" s="4">
        <f t="shared" si="5"/>
        <v>0.99458912032631086</v>
      </c>
    </row>
    <row r="81" spans="1:9" x14ac:dyDescent="0.25">
      <c r="A81" t="s">
        <v>303</v>
      </c>
      <c r="B81" t="s">
        <v>304</v>
      </c>
      <c r="C81" t="s">
        <v>190</v>
      </c>
      <c r="D81" s="2">
        <v>7.4961000000000002</v>
      </c>
      <c r="E81" s="2">
        <v>0</v>
      </c>
      <c r="F81" s="2">
        <v>367.26</v>
      </c>
      <c r="G81" s="2">
        <f t="shared" si="3"/>
        <v>2753.01</v>
      </c>
      <c r="H81" s="3">
        <f t="shared" si="4"/>
        <v>2.5828993911585976E-4</v>
      </c>
      <c r="I81" s="4">
        <f t="shared" si="5"/>
        <v>0.99484741026542667</v>
      </c>
    </row>
    <row r="82" spans="1:9" x14ac:dyDescent="0.25">
      <c r="A82" t="s">
        <v>175</v>
      </c>
      <c r="B82" t="s">
        <v>305</v>
      </c>
      <c r="C82" t="s">
        <v>142</v>
      </c>
      <c r="D82" s="2">
        <v>245.78806299999999</v>
      </c>
      <c r="E82" s="2">
        <v>0</v>
      </c>
      <c r="F82" s="2">
        <v>10.73</v>
      </c>
      <c r="G82" s="2">
        <f t="shared" si="3"/>
        <v>2637.3</v>
      </c>
      <c r="H82" s="3">
        <f t="shared" si="4"/>
        <v>2.4743392012025275E-4</v>
      </c>
      <c r="I82" s="4">
        <f t="shared" si="5"/>
        <v>0.99509484418554695</v>
      </c>
    </row>
    <row r="83" spans="1:9" x14ac:dyDescent="0.25">
      <c r="A83" t="s">
        <v>306</v>
      </c>
      <c r="B83" t="s">
        <v>307</v>
      </c>
      <c r="C83" t="s">
        <v>142</v>
      </c>
      <c r="D83" s="2">
        <v>31.844586</v>
      </c>
      <c r="E83" s="2">
        <v>0</v>
      </c>
      <c r="F83" s="2">
        <v>72.09</v>
      </c>
      <c r="G83" s="2">
        <f t="shared" si="3"/>
        <v>2295.67</v>
      </c>
      <c r="H83" s="3">
        <f t="shared" si="4"/>
        <v>2.1538187820970711E-4</v>
      </c>
      <c r="I83" s="4">
        <f t="shared" si="5"/>
        <v>0.99531022606375663</v>
      </c>
    </row>
    <row r="84" spans="1:9" x14ac:dyDescent="0.25">
      <c r="A84" t="s">
        <v>308</v>
      </c>
      <c r="B84" t="s">
        <v>309</v>
      </c>
      <c r="C84" t="s">
        <v>142</v>
      </c>
      <c r="D84" s="2">
        <v>414.64699999999999</v>
      </c>
      <c r="E84" s="2">
        <v>0</v>
      </c>
      <c r="F84" s="2">
        <v>5.33</v>
      </c>
      <c r="G84" s="2">
        <f t="shared" si="3"/>
        <v>2210.06</v>
      </c>
      <c r="H84" s="3">
        <f t="shared" si="4"/>
        <v>2.0734986899517146E-4</v>
      </c>
      <c r="I84" s="4">
        <f t="shared" si="5"/>
        <v>0.99551757593275181</v>
      </c>
    </row>
    <row r="85" spans="1:9" x14ac:dyDescent="0.25">
      <c r="A85" t="s">
        <v>310</v>
      </c>
      <c r="B85" t="s">
        <v>311</v>
      </c>
      <c r="C85" t="s">
        <v>226</v>
      </c>
      <c r="D85" s="2">
        <v>19.623792000000002</v>
      </c>
      <c r="E85" s="2">
        <v>0</v>
      </c>
      <c r="F85" s="2">
        <v>111.67</v>
      </c>
      <c r="G85" s="2">
        <f t="shared" si="3"/>
        <v>2191.38</v>
      </c>
      <c r="H85" s="3">
        <f t="shared" si="4"/>
        <v>2.0559729415429396E-4</v>
      </c>
      <c r="I85" s="4">
        <f t="shared" si="5"/>
        <v>0.99572317322690607</v>
      </c>
    </row>
    <row r="86" spans="1:9" x14ac:dyDescent="0.25">
      <c r="A86" t="s">
        <v>210</v>
      </c>
      <c r="B86" t="s">
        <v>312</v>
      </c>
      <c r="C86" t="s">
        <v>52</v>
      </c>
      <c r="D86" s="2">
        <v>592.12802399999998</v>
      </c>
      <c r="E86" s="2">
        <v>0</v>
      </c>
      <c r="F86" s="2">
        <v>3.63</v>
      </c>
      <c r="G86" s="2">
        <f t="shared" si="3"/>
        <v>2149.42</v>
      </c>
      <c r="H86" s="3">
        <f t="shared" si="4"/>
        <v>2.0166056822692663E-4</v>
      </c>
      <c r="I86" s="4">
        <f t="shared" si="5"/>
        <v>0.99592483379513297</v>
      </c>
    </row>
    <row r="87" spans="1:9" x14ac:dyDescent="0.25">
      <c r="A87" t="s">
        <v>313</v>
      </c>
      <c r="B87" t="s">
        <v>314</v>
      </c>
      <c r="C87" t="s">
        <v>142</v>
      </c>
      <c r="D87" s="2">
        <v>390.66</v>
      </c>
      <c r="E87" s="2">
        <v>0</v>
      </c>
      <c r="F87" s="2">
        <v>5.42</v>
      </c>
      <c r="G87" s="2">
        <f t="shared" si="3"/>
        <v>2117.37</v>
      </c>
      <c r="H87" s="3">
        <f t="shared" si="4"/>
        <v>1.9865360764608481E-4</v>
      </c>
      <c r="I87" s="4">
        <f t="shared" si="5"/>
        <v>0.99612348740277901</v>
      </c>
    </row>
    <row r="88" spans="1:9" x14ac:dyDescent="0.25">
      <c r="A88" t="s">
        <v>315</v>
      </c>
      <c r="B88" t="s">
        <v>316</v>
      </c>
      <c r="C88" t="s">
        <v>142</v>
      </c>
      <c r="D88" s="2">
        <v>344.7</v>
      </c>
      <c r="E88" s="2">
        <v>0</v>
      </c>
      <c r="F88" s="2">
        <v>5.89</v>
      </c>
      <c r="G88" s="2">
        <f t="shared" si="3"/>
        <v>2030.28</v>
      </c>
      <c r="H88" s="3">
        <f t="shared" si="4"/>
        <v>1.9048274346556958E-4</v>
      </c>
      <c r="I88" s="4">
        <f t="shared" si="5"/>
        <v>0.99631397014624457</v>
      </c>
    </row>
    <row r="89" spans="1:9" x14ac:dyDescent="0.25">
      <c r="A89" t="s">
        <v>317</v>
      </c>
      <c r="B89" t="s">
        <v>318</v>
      </c>
      <c r="C89" t="s">
        <v>139</v>
      </c>
      <c r="D89" s="2">
        <v>183.26057599999999</v>
      </c>
      <c r="E89" s="2">
        <v>0</v>
      </c>
      <c r="F89" s="2">
        <v>10.99</v>
      </c>
      <c r="G89" s="2">
        <f t="shared" si="3"/>
        <v>2014.03</v>
      </c>
      <c r="H89" s="3">
        <f t="shared" si="4"/>
        <v>1.8895815346748286E-4</v>
      </c>
      <c r="I89" s="4">
        <f t="shared" si="5"/>
        <v>0.9965029282997121</v>
      </c>
    </row>
    <row r="90" spans="1:9" x14ac:dyDescent="0.25">
      <c r="A90" t="s">
        <v>319</v>
      </c>
      <c r="B90" t="s">
        <v>320</v>
      </c>
      <c r="C90" t="s">
        <v>142</v>
      </c>
      <c r="D90" s="2">
        <v>200</v>
      </c>
      <c r="E90" s="2">
        <v>0</v>
      </c>
      <c r="F90" s="2">
        <v>9.94</v>
      </c>
      <c r="G90" s="2">
        <f t="shared" si="3"/>
        <v>1988</v>
      </c>
      <c r="H90" s="3">
        <f t="shared" si="4"/>
        <v>1.8651599484285534E-4</v>
      </c>
      <c r="I90" s="4">
        <f t="shared" si="5"/>
        <v>0.99668944429455497</v>
      </c>
    </row>
    <row r="91" spans="1:9" x14ac:dyDescent="0.25">
      <c r="A91" t="s">
        <v>321</v>
      </c>
      <c r="B91" t="s">
        <v>322</v>
      </c>
      <c r="C91" t="s">
        <v>142</v>
      </c>
      <c r="D91" s="2">
        <v>344.72699999999998</v>
      </c>
      <c r="E91" s="2">
        <v>0</v>
      </c>
      <c r="F91" s="2">
        <v>5.36</v>
      </c>
      <c r="G91" s="2">
        <f t="shared" si="3"/>
        <v>1847.73</v>
      </c>
      <c r="H91" s="3">
        <f t="shared" si="4"/>
        <v>1.7335573397937078E-4</v>
      </c>
      <c r="I91" s="4">
        <f t="shared" si="5"/>
        <v>0.99686280002853433</v>
      </c>
    </row>
    <row r="92" spans="1:9" x14ac:dyDescent="0.25">
      <c r="A92" t="s">
        <v>323</v>
      </c>
      <c r="B92" t="s">
        <v>324</v>
      </c>
      <c r="C92" t="s">
        <v>139</v>
      </c>
      <c r="D92" s="2">
        <v>175.466386</v>
      </c>
      <c r="E92" s="2">
        <v>0</v>
      </c>
      <c r="F92" s="2">
        <v>9.3000000000000007</v>
      </c>
      <c r="G92" s="2">
        <f t="shared" si="3"/>
        <v>1631.83</v>
      </c>
      <c r="H92" s="3">
        <f t="shared" si="4"/>
        <v>1.5309979671248322E-4</v>
      </c>
      <c r="I92" s="4">
        <f t="shared" si="5"/>
        <v>0.99701589982524685</v>
      </c>
    </row>
    <row r="93" spans="1:9" x14ac:dyDescent="0.25">
      <c r="A93" t="s">
        <v>325</v>
      </c>
      <c r="B93" t="s">
        <v>326</v>
      </c>
      <c r="C93" t="s">
        <v>190</v>
      </c>
      <c r="D93" s="2">
        <v>18.078053000000001</v>
      </c>
      <c r="E93" s="2">
        <v>0</v>
      </c>
      <c r="F93" s="2">
        <v>85.26</v>
      </c>
      <c r="G93" s="2">
        <f t="shared" si="3"/>
        <v>1541.33</v>
      </c>
      <c r="H93" s="3">
        <f t="shared" si="4"/>
        <v>1.4460900318467718E-4</v>
      </c>
      <c r="I93" s="4">
        <f t="shared" si="5"/>
        <v>0.99716050882843155</v>
      </c>
    </row>
    <row r="94" spans="1:9" x14ac:dyDescent="0.25">
      <c r="A94" t="s">
        <v>327</v>
      </c>
      <c r="B94" t="s">
        <v>328</v>
      </c>
      <c r="C94" t="s">
        <v>329</v>
      </c>
      <c r="D94" s="2">
        <v>16.5</v>
      </c>
      <c r="E94" s="2">
        <v>0</v>
      </c>
      <c r="F94" s="2">
        <v>91.87</v>
      </c>
      <c r="G94" s="2">
        <f t="shared" si="3"/>
        <v>1515.85</v>
      </c>
      <c r="H94" s="3">
        <f t="shared" si="4"/>
        <v>1.4221844606767721E-4</v>
      </c>
      <c r="I94" s="4">
        <f t="shared" si="5"/>
        <v>0.9973027272744992</v>
      </c>
    </row>
    <row r="95" spans="1:9" x14ac:dyDescent="0.25">
      <c r="A95" t="s">
        <v>330</v>
      </c>
      <c r="B95" t="s">
        <v>331</v>
      </c>
      <c r="C95" t="s">
        <v>11</v>
      </c>
      <c r="D95" s="2">
        <v>5.1520000000000003E-3</v>
      </c>
      <c r="E95" s="2">
        <v>0</v>
      </c>
      <c r="F95" s="2">
        <v>284848.07</v>
      </c>
      <c r="G95" s="2">
        <f t="shared" si="3"/>
        <v>1467.53</v>
      </c>
      <c r="H95" s="3">
        <f t="shared" si="4"/>
        <v>1.3768501907028948E-4</v>
      </c>
      <c r="I95" s="4">
        <f t="shared" si="5"/>
        <v>0.9974404122935695</v>
      </c>
    </row>
    <row r="96" spans="1:9" x14ac:dyDescent="0.25">
      <c r="A96" t="s">
        <v>332</v>
      </c>
      <c r="B96" t="s">
        <v>333</v>
      </c>
      <c r="C96" t="s">
        <v>142</v>
      </c>
      <c r="D96" s="2">
        <v>207.147851</v>
      </c>
      <c r="E96" s="2">
        <v>0</v>
      </c>
      <c r="F96" s="2">
        <v>7.01</v>
      </c>
      <c r="G96" s="2">
        <f t="shared" si="3"/>
        <v>1452.1</v>
      </c>
      <c r="H96" s="3">
        <f t="shared" si="4"/>
        <v>1.3623736222902929E-4</v>
      </c>
      <c r="I96" s="4">
        <f t="shared" si="5"/>
        <v>0.99757664965579851</v>
      </c>
    </row>
    <row r="97" spans="1:9" x14ac:dyDescent="0.25">
      <c r="A97" t="s">
        <v>334</v>
      </c>
      <c r="B97" t="s">
        <v>335</v>
      </c>
      <c r="C97" t="s">
        <v>142</v>
      </c>
      <c r="D97" s="2">
        <v>229.8</v>
      </c>
      <c r="E97" s="2">
        <v>0</v>
      </c>
      <c r="F97" s="2">
        <v>5.88</v>
      </c>
      <c r="G97" s="2">
        <f t="shared" si="3"/>
        <v>1351.22</v>
      </c>
      <c r="H97" s="3">
        <f t="shared" si="4"/>
        <v>1.2677270752090695E-4</v>
      </c>
      <c r="I97" s="4">
        <f t="shared" si="5"/>
        <v>0.99770342236331944</v>
      </c>
    </row>
    <row r="98" spans="1:9" x14ac:dyDescent="0.25">
      <c r="A98" t="s">
        <v>336</v>
      </c>
      <c r="B98" t="s">
        <v>337</v>
      </c>
      <c r="C98" t="s">
        <v>145</v>
      </c>
      <c r="D98" s="2">
        <v>18.347321000000001</v>
      </c>
      <c r="E98" s="2">
        <v>0</v>
      </c>
      <c r="F98" s="2">
        <v>71.95</v>
      </c>
      <c r="G98" s="2">
        <f t="shared" si="3"/>
        <v>1320.08</v>
      </c>
      <c r="H98" s="3">
        <f t="shared" si="4"/>
        <v>1.2385112397995799E-4</v>
      </c>
      <c r="I98" s="4">
        <f t="shared" si="5"/>
        <v>0.99782727348729938</v>
      </c>
    </row>
    <row r="99" spans="1:9" x14ac:dyDescent="0.25">
      <c r="A99" t="s">
        <v>338</v>
      </c>
      <c r="B99" t="s">
        <v>339</v>
      </c>
      <c r="C99" t="s">
        <v>145</v>
      </c>
      <c r="D99" s="2">
        <v>18.055699000000001</v>
      </c>
      <c r="E99" s="2">
        <v>0</v>
      </c>
      <c r="F99" s="2">
        <v>71.2</v>
      </c>
      <c r="G99" s="2">
        <f t="shared" si="3"/>
        <v>1285.56</v>
      </c>
      <c r="H99" s="3">
        <f t="shared" si="4"/>
        <v>1.20612425719407E-4</v>
      </c>
      <c r="I99" s="4">
        <f t="shared" si="5"/>
        <v>0.99794788591301875</v>
      </c>
    </row>
    <row r="100" spans="1:9" x14ac:dyDescent="0.25">
      <c r="A100" t="s">
        <v>340</v>
      </c>
      <c r="B100" t="s">
        <v>341</v>
      </c>
      <c r="C100" t="s">
        <v>11</v>
      </c>
      <c r="D100" s="2">
        <v>0.23334199999999999</v>
      </c>
      <c r="E100" s="2">
        <v>0</v>
      </c>
      <c r="F100" s="2">
        <v>5452.42</v>
      </c>
      <c r="G100" s="2">
        <f t="shared" si="3"/>
        <v>1272.27</v>
      </c>
      <c r="H100" s="3">
        <f t="shared" si="4"/>
        <v>1.1936554565327946E-4</v>
      </c>
      <c r="I100" s="4">
        <f t="shared" si="5"/>
        <v>0.99806725145867203</v>
      </c>
    </row>
    <row r="101" spans="1:9" x14ac:dyDescent="0.25">
      <c r="A101" t="s">
        <v>342</v>
      </c>
      <c r="B101" t="s">
        <v>343</v>
      </c>
      <c r="C101" t="s">
        <v>11</v>
      </c>
      <c r="D101" s="2">
        <v>289.64159999999998</v>
      </c>
      <c r="E101" s="2">
        <v>0</v>
      </c>
      <c r="F101" s="2">
        <v>4.24</v>
      </c>
      <c r="G101" s="2">
        <f t="shared" si="3"/>
        <v>1228.08</v>
      </c>
      <c r="H101" s="3">
        <f t="shared" si="4"/>
        <v>1.1521959906771317E-4</v>
      </c>
      <c r="I101" s="4">
        <f t="shared" si="5"/>
        <v>0.99818247105773972</v>
      </c>
    </row>
    <row r="102" spans="1:9" x14ac:dyDescent="0.25">
      <c r="A102" t="s">
        <v>344</v>
      </c>
      <c r="B102" t="s">
        <v>345</v>
      </c>
      <c r="C102" t="s">
        <v>142</v>
      </c>
      <c r="D102" s="2">
        <v>235.61749</v>
      </c>
      <c r="E102" s="2">
        <v>0</v>
      </c>
      <c r="F102" s="2">
        <v>5</v>
      </c>
      <c r="G102" s="2">
        <f t="shared" si="3"/>
        <v>1178.08</v>
      </c>
      <c r="H102" s="3">
        <f t="shared" si="4"/>
        <v>1.1052855291975403E-4</v>
      </c>
      <c r="I102" s="4">
        <f t="shared" si="5"/>
        <v>0.99829299961065943</v>
      </c>
    </row>
    <row r="103" spans="1:9" x14ac:dyDescent="0.25">
      <c r="A103" t="s">
        <v>346</v>
      </c>
      <c r="B103" t="s">
        <v>347</v>
      </c>
      <c r="C103" t="s">
        <v>142</v>
      </c>
      <c r="D103" s="2">
        <v>49.040663000000002</v>
      </c>
      <c r="E103" s="2">
        <v>0</v>
      </c>
      <c r="F103" s="2">
        <v>23.08</v>
      </c>
      <c r="G103" s="2">
        <f t="shared" si="3"/>
        <v>1131.8499999999999</v>
      </c>
      <c r="H103" s="3">
        <f t="shared" si="4"/>
        <v>1.0619121165135101E-4</v>
      </c>
      <c r="I103" s="4">
        <f t="shared" si="5"/>
        <v>0.99839919082231077</v>
      </c>
    </row>
    <row r="104" spans="1:9" x14ac:dyDescent="0.25">
      <c r="A104" t="s">
        <v>348</v>
      </c>
      <c r="B104" t="s">
        <v>349</v>
      </c>
      <c r="C104" t="s">
        <v>142</v>
      </c>
      <c r="D104" s="2">
        <v>195.33</v>
      </c>
      <c r="E104" s="2">
        <v>0</v>
      </c>
      <c r="F104" s="2">
        <v>5.47</v>
      </c>
      <c r="G104" s="2">
        <f t="shared" si="3"/>
        <v>1068.45</v>
      </c>
      <c r="H104" s="3">
        <f t="shared" si="4"/>
        <v>1.0024296513573883E-4</v>
      </c>
      <c r="I104" s="4">
        <f t="shared" si="5"/>
        <v>0.99849943378744654</v>
      </c>
    </row>
    <row r="105" spans="1:9" x14ac:dyDescent="0.25">
      <c r="A105" t="s">
        <v>350</v>
      </c>
      <c r="B105" t="s">
        <v>351</v>
      </c>
      <c r="C105" t="s">
        <v>11</v>
      </c>
      <c r="D105" s="2">
        <v>1</v>
      </c>
      <c r="E105" s="2">
        <v>0</v>
      </c>
      <c r="F105" s="2">
        <v>1005</v>
      </c>
      <c r="G105" s="2">
        <f t="shared" si="3"/>
        <v>1005</v>
      </c>
      <c r="H105" s="3">
        <f t="shared" si="4"/>
        <v>9.4290027573978684E-5</v>
      </c>
      <c r="I105" s="4">
        <f t="shared" si="5"/>
        <v>0.99859372381502054</v>
      </c>
    </row>
    <row r="106" spans="1:9" x14ac:dyDescent="0.25">
      <c r="A106" t="s">
        <v>352</v>
      </c>
      <c r="B106" t="s">
        <v>353</v>
      </c>
      <c r="C106" t="s">
        <v>11</v>
      </c>
      <c r="D106" s="2">
        <v>3.3089999999999999E-3</v>
      </c>
      <c r="E106" s="2">
        <v>0</v>
      </c>
      <c r="F106" s="2">
        <v>293354.3</v>
      </c>
      <c r="G106" s="2">
        <f t="shared" si="3"/>
        <v>970.7</v>
      </c>
      <c r="H106" s="3">
        <f t="shared" si="4"/>
        <v>9.1071969916478726E-5</v>
      </c>
      <c r="I106" s="4">
        <f t="shared" si="5"/>
        <v>0.99868479578493707</v>
      </c>
    </row>
    <row r="107" spans="1:9" x14ac:dyDescent="0.25">
      <c r="A107" t="s">
        <v>354</v>
      </c>
      <c r="B107" t="s">
        <v>355</v>
      </c>
      <c r="C107" t="s">
        <v>142</v>
      </c>
      <c r="D107" s="2">
        <v>765.29280000000006</v>
      </c>
      <c r="E107" s="2">
        <v>0</v>
      </c>
      <c r="F107" s="2">
        <v>1.2</v>
      </c>
      <c r="G107" s="2">
        <f t="shared" si="3"/>
        <v>918.35</v>
      </c>
      <c r="H107" s="3">
        <f t="shared" si="4"/>
        <v>8.6160444599565498E-5</v>
      </c>
      <c r="I107" s="4">
        <f t="shared" si="5"/>
        <v>0.9987709562295366</v>
      </c>
    </row>
    <row r="108" spans="1:9" x14ac:dyDescent="0.25">
      <c r="A108" t="s">
        <v>356</v>
      </c>
      <c r="B108" t="s">
        <v>357</v>
      </c>
      <c r="C108" t="s">
        <v>11</v>
      </c>
      <c r="D108" s="2">
        <v>0.109415</v>
      </c>
      <c r="E108" s="2">
        <v>0</v>
      </c>
      <c r="F108" s="2">
        <v>8059.54</v>
      </c>
      <c r="G108" s="2">
        <f t="shared" si="3"/>
        <v>881.83</v>
      </c>
      <c r="H108" s="3">
        <f t="shared" si="4"/>
        <v>8.2734104493096153E-5</v>
      </c>
      <c r="I108" s="4">
        <f t="shared" si="5"/>
        <v>0.99885369033402971</v>
      </c>
    </row>
    <row r="109" spans="1:9" x14ac:dyDescent="0.25">
      <c r="A109" t="s">
        <v>358</v>
      </c>
      <c r="B109" t="s">
        <v>359</v>
      </c>
      <c r="C109" t="s">
        <v>11</v>
      </c>
      <c r="D109" s="2">
        <v>2.44496</v>
      </c>
      <c r="E109" s="2">
        <v>0</v>
      </c>
      <c r="F109" s="2">
        <v>347.39</v>
      </c>
      <c r="G109" s="2">
        <f t="shared" si="3"/>
        <v>849.35</v>
      </c>
      <c r="H109" s="3">
        <f t="shared" si="4"/>
        <v>7.968680091538189E-5</v>
      </c>
      <c r="I109" s="4">
        <f t="shared" si="5"/>
        <v>0.99893337713494512</v>
      </c>
    </row>
    <row r="110" spans="1:9" x14ac:dyDescent="0.25">
      <c r="A110" t="s">
        <v>360</v>
      </c>
      <c r="B110" t="s">
        <v>361</v>
      </c>
      <c r="C110" t="s">
        <v>11</v>
      </c>
      <c r="D110" s="2">
        <v>1.0994E-2</v>
      </c>
      <c r="E110" s="2">
        <v>0</v>
      </c>
      <c r="F110" s="2">
        <v>75969.320000000007</v>
      </c>
      <c r="G110" s="2">
        <f t="shared" si="3"/>
        <v>835.2</v>
      </c>
      <c r="H110" s="3">
        <f t="shared" si="4"/>
        <v>7.8359234855509457E-5</v>
      </c>
      <c r="I110" s="4">
        <f t="shared" si="5"/>
        <v>0.99901173636980067</v>
      </c>
    </row>
    <row r="111" spans="1:9" x14ac:dyDescent="0.25">
      <c r="A111" t="s">
        <v>362</v>
      </c>
      <c r="B111" t="s">
        <v>363</v>
      </c>
      <c r="C111" t="s">
        <v>52</v>
      </c>
      <c r="D111" s="2">
        <v>592.12802399999998</v>
      </c>
      <c r="E111" s="2">
        <v>0</v>
      </c>
      <c r="F111" s="2">
        <v>1.18</v>
      </c>
      <c r="G111" s="2">
        <f t="shared" si="3"/>
        <v>698.71</v>
      </c>
      <c r="H111" s="3">
        <f t="shared" si="4"/>
        <v>6.5553617080810591E-5</v>
      </c>
      <c r="I111" s="4">
        <f t="shared" si="5"/>
        <v>0.9990772899868815</v>
      </c>
    </row>
    <row r="112" spans="1:9" x14ac:dyDescent="0.25">
      <c r="A112" t="s">
        <v>364</v>
      </c>
      <c r="B112" t="s">
        <v>365</v>
      </c>
      <c r="C112" t="s">
        <v>52</v>
      </c>
      <c r="D112" s="2">
        <v>592.12802399999998</v>
      </c>
      <c r="E112" s="2">
        <v>0</v>
      </c>
      <c r="F112" s="2">
        <v>1.07</v>
      </c>
      <c r="G112" s="2">
        <f t="shared" si="3"/>
        <v>633.57000000000005</v>
      </c>
      <c r="H112" s="3">
        <f t="shared" si="4"/>
        <v>5.9442122159249436E-5</v>
      </c>
      <c r="I112" s="4">
        <f t="shared" si="5"/>
        <v>0.99913673210904075</v>
      </c>
    </row>
    <row r="113" spans="1:9" x14ac:dyDescent="0.25">
      <c r="A113" t="s">
        <v>366</v>
      </c>
      <c r="B113" t="s">
        <v>367</v>
      </c>
      <c r="C113" t="s">
        <v>142</v>
      </c>
      <c r="D113" s="2">
        <v>1310.76</v>
      </c>
      <c r="E113" s="2">
        <v>0</v>
      </c>
      <c r="F113" s="2">
        <v>0.46</v>
      </c>
      <c r="G113" s="2">
        <f t="shared" si="3"/>
        <v>602.94000000000005</v>
      </c>
      <c r="H113" s="3">
        <f t="shared" si="4"/>
        <v>5.6568387289009664E-5</v>
      </c>
      <c r="I113" s="4">
        <f t="shared" si="5"/>
        <v>0.99919330049632971</v>
      </c>
    </row>
    <row r="114" spans="1:9" x14ac:dyDescent="0.25">
      <c r="A114" t="s">
        <v>368</v>
      </c>
      <c r="B114" t="s">
        <v>369</v>
      </c>
      <c r="C114" t="s">
        <v>370</v>
      </c>
      <c r="D114" s="2">
        <v>676.939573</v>
      </c>
      <c r="E114" s="2">
        <v>0</v>
      </c>
      <c r="F114" s="2">
        <v>0.84</v>
      </c>
      <c r="G114" s="2">
        <f t="shared" si="3"/>
        <v>568.62</v>
      </c>
      <c r="H114" s="3">
        <f t="shared" si="4"/>
        <v>5.3348453213050508E-5</v>
      </c>
      <c r="I114" s="4">
        <f t="shared" si="5"/>
        <v>0.99924664894954274</v>
      </c>
    </row>
    <row r="115" spans="1:9" x14ac:dyDescent="0.25">
      <c r="A115" t="s">
        <v>371</v>
      </c>
      <c r="B115" t="s">
        <v>372</v>
      </c>
      <c r="C115" t="s">
        <v>329</v>
      </c>
      <c r="D115" s="2">
        <v>8</v>
      </c>
      <c r="E115" s="2">
        <v>0</v>
      </c>
      <c r="F115" s="2">
        <v>69.209999999999994</v>
      </c>
      <c r="G115" s="2">
        <f t="shared" si="3"/>
        <v>553.67999999999995</v>
      </c>
      <c r="H115" s="3">
        <f t="shared" si="4"/>
        <v>5.194676862404031E-5</v>
      </c>
      <c r="I115" s="4">
        <f t="shared" si="5"/>
        <v>0.99929859571816682</v>
      </c>
    </row>
    <row r="116" spans="1:9" x14ac:dyDescent="0.25">
      <c r="A116" t="s">
        <v>373</v>
      </c>
      <c r="B116" t="s">
        <v>374</v>
      </c>
      <c r="C116" t="s">
        <v>183</v>
      </c>
      <c r="D116" s="2">
        <v>30</v>
      </c>
      <c r="E116" s="2">
        <v>0</v>
      </c>
      <c r="F116" s="2">
        <v>17.149999999999999</v>
      </c>
      <c r="G116" s="2">
        <f t="shared" si="3"/>
        <v>514.5</v>
      </c>
      <c r="H116" s="3">
        <f t="shared" si="4"/>
        <v>4.8270864862499539E-5</v>
      </c>
      <c r="I116" s="4">
        <f t="shared" si="5"/>
        <v>0.99934686658302929</v>
      </c>
    </row>
    <row r="117" spans="1:9" x14ac:dyDescent="0.25">
      <c r="A117" t="s">
        <v>375</v>
      </c>
      <c r="B117" t="s">
        <v>376</v>
      </c>
      <c r="C117" t="s">
        <v>142</v>
      </c>
      <c r="D117" s="2">
        <v>48.666935000000002</v>
      </c>
      <c r="E117" s="2">
        <v>0</v>
      </c>
      <c r="F117" s="2">
        <v>10.28</v>
      </c>
      <c r="G117" s="2">
        <f t="shared" si="3"/>
        <v>500.29</v>
      </c>
      <c r="H117" s="3">
        <f t="shared" si="4"/>
        <v>4.6937669547249547E-5</v>
      </c>
      <c r="I117" s="4">
        <f t="shared" si="5"/>
        <v>0.99939380425257651</v>
      </c>
    </row>
    <row r="118" spans="1:9" x14ac:dyDescent="0.25">
      <c r="A118" t="s">
        <v>377</v>
      </c>
      <c r="B118" t="s">
        <v>378</v>
      </c>
      <c r="C118" t="s">
        <v>183</v>
      </c>
      <c r="D118" s="2">
        <v>52.427736000000003</v>
      </c>
      <c r="E118" s="2">
        <v>0</v>
      </c>
      <c r="F118" s="2">
        <v>9.1999999999999993</v>
      </c>
      <c r="G118" s="2">
        <f t="shared" si="3"/>
        <v>482.33</v>
      </c>
      <c r="H118" s="3">
        <f t="shared" si="4"/>
        <v>4.5252645770902626E-5</v>
      </c>
      <c r="I118" s="4">
        <f t="shared" si="5"/>
        <v>0.99943905689834744</v>
      </c>
    </row>
    <row r="119" spans="1:9" x14ac:dyDescent="0.25">
      <c r="A119" t="s">
        <v>379</v>
      </c>
      <c r="B119" t="s">
        <v>380</v>
      </c>
      <c r="C119" t="s">
        <v>136</v>
      </c>
      <c r="D119" s="2">
        <v>46.104999999999997</v>
      </c>
      <c r="E119" s="2">
        <v>0</v>
      </c>
      <c r="F119" s="2">
        <v>10.28</v>
      </c>
      <c r="G119" s="2">
        <f t="shared" si="3"/>
        <v>473.95</v>
      </c>
      <c r="H119" s="3">
        <f t="shared" si="4"/>
        <v>4.4466426436504676E-5</v>
      </c>
      <c r="I119" s="4">
        <f t="shared" si="5"/>
        <v>0.99948352332478396</v>
      </c>
    </row>
    <row r="120" spans="1:9" x14ac:dyDescent="0.25">
      <c r="A120" t="s">
        <v>381</v>
      </c>
      <c r="B120" t="s">
        <v>382</v>
      </c>
      <c r="C120" t="s">
        <v>52</v>
      </c>
      <c r="D120" s="2">
        <v>414.519408</v>
      </c>
      <c r="E120" s="2">
        <v>0</v>
      </c>
      <c r="F120" s="2">
        <v>1.07</v>
      </c>
      <c r="G120" s="2">
        <f t="shared" si="3"/>
        <v>443.53</v>
      </c>
      <c r="H120" s="3">
        <f t="shared" si="4"/>
        <v>4.1612393960086329E-5</v>
      </c>
      <c r="I120" s="4">
        <f t="shared" si="5"/>
        <v>0.99952513571874402</v>
      </c>
    </row>
    <row r="121" spans="1:9" x14ac:dyDescent="0.25">
      <c r="A121" t="s">
        <v>383</v>
      </c>
      <c r="B121" t="s">
        <v>384</v>
      </c>
      <c r="C121" t="s">
        <v>183</v>
      </c>
      <c r="D121" s="2">
        <v>391.7088</v>
      </c>
      <c r="E121" s="2">
        <v>0</v>
      </c>
      <c r="F121" s="2">
        <v>1.08</v>
      </c>
      <c r="G121" s="2">
        <f t="shared" si="3"/>
        <v>423.04</v>
      </c>
      <c r="H121" s="3">
        <f t="shared" si="4"/>
        <v>3.9690003248652684E-5</v>
      </c>
      <c r="I121" s="4">
        <f t="shared" si="5"/>
        <v>0.99956482572199268</v>
      </c>
    </row>
    <row r="122" spans="1:9" x14ac:dyDescent="0.25">
      <c r="A122" t="s">
        <v>385</v>
      </c>
      <c r="B122" t="s">
        <v>386</v>
      </c>
      <c r="C122" t="s">
        <v>139</v>
      </c>
      <c r="D122" s="2">
        <v>38.110427999999999</v>
      </c>
      <c r="E122" s="2">
        <v>0</v>
      </c>
      <c r="F122" s="2">
        <v>9.56</v>
      </c>
      <c r="G122" s="2">
        <f t="shared" si="3"/>
        <v>364.33</v>
      </c>
      <c r="H122" s="3">
        <f t="shared" si="4"/>
        <v>3.4181776861719055E-5</v>
      </c>
      <c r="I122" s="4">
        <f t="shared" si="5"/>
        <v>0.99959900749885444</v>
      </c>
    </row>
    <row r="123" spans="1:9" x14ac:dyDescent="0.25">
      <c r="A123" t="s">
        <v>387</v>
      </c>
      <c r="B123" t="s">
        <v>388</v>
      </c>
      <c r="C123" t="s">
        <v>11</v>
      </c>
      <c r="D123" s="2">
        <v>0.24308299999999999</v>
      </c>
      <c r="E123" s="2">
        <v>0</v>
      </c>
      <c r="F123" s="2">
        <v>1320.07</v>
      </c>
      <c r="G123" s="2">
        <f t="shared" si="3"/>
        <v>320.88</v>
      </c>
      <c r="H123" s="3">
        <f t="shared" si="4"/>
        <v>3.0105257759142566E-5</v>
      </c>
      <c r="I123" s="4">
        <f t="shared" si="5"/>
        <v>0.99962911275661359</v>
      </c>
    </row>
    <row r="124" spans="1:9" x14ac:dyDescent="0.25">
      <c r="A124" t="s">
        <v>389</v>
      </c>
      <c r="B124" t="s">
        <v>390</v>
      </c>
      <c r="C124" t="s">
        <v>142</v>
      </c>
      <c r="D124" s="2">
        <v>12.76</v>
      </c>
      <c r="E124" s="2">
        <v>0</v>
      </c>
      <c r="F124" s="2">
        <v>23.83</v>
      </c>
      <c r="G124" s="2">
        <f t="shared" si="3"/>
        <v>304.07</v>
      </c>
      <c r="H124" s="3">
        <f t="shared" si="4"/>
        <v>2.8528128044198703E-5</v>
      </c>
      <c r="I124" s="4">
        <f t="shared" si="5"/>
        <v>0.99965764088465781</v>
      </c>
    </row>
    <row r="125" spans="1:9" x14ac:dyDescent="0.25">
      <c r="A125" t="s">
        <v>391</v>
      </c>
      <c r="B125" t="s">
        <v>392</v>
      </c>
      <c r="C125" t="s">
        <v>11</v>
      </c>
      <c r="D125" s="2">
        <v>1</v>
      </c>
      <c r="E125" s="2">
        <v>0</v>
      </c>
      <c r="F125" s="2">
        <v>284.02</v>
      </c>
      <c r="G125" s="2">
        <f t="shared" si="3"/>
        <v>284.02</v>
      </c>
      <c r="H125" s="3">
        <f t="shared" si="4"/>
        <v>2.6647018538867087E-5</v>
      </c>
      <c r="I125" s="4">
        <f t="shared" si="5"/>
        <v>0.99968428790319663</v>
      </c>
    </row>
    <row r="126" spans="1:9" x14ac:dyDescent="0.25">
      <c r="A126" t="s">
        <v>393</v>
      </c>
      <c r="B126" t="s">
        <v>394</v>
      </c>
      <c r="C126" t="s">
        <v>11</v>
      </c>
      <c r="D126" s="2">
        <v>0.34023500000000001</v>
      </c>
      <c r="E126" s="2">
        <v>0</v>
      </c>
      <c r="F126" s="2">
        <v>827.67</v>
      </c>
      <c r="G126" s="2">
        <f t="shared" si="3"/>
        <v>281.60000000000002</v>
      </c>
      <c r="H126" s="3">
        <f t="shared" si="4"/>
        <v>2.6419971905305872E-5</v>
      </c>
      <c r="I126" s="4">
        <f t="shared" si="5"/>
        <v>0.99971070787510197</v>
      </c>
    </row>
    <row r="127" spans="1:9" x14ac:dyDescent="0.25">
      <c r="A127" t="s">
        <v>395</v>
      </c>
      <c r="B127" t="s">
        <v>396</v>
      </c>
      <c r="C127" t="s">
        <v>183</v>
      </c>
      <c r="D127" s="2">
        <v>20</v>
      </c>
      <c r="E127" s="2">
        <v>0</v>
      </c>
      <c r="F127" s="2">
        <v>9.4499999999999993</v>
      </c>
      <c r="G127" s="2">
        <f t="shared" si="3"/>
        <v>189</v>
      </c>
      <c r="H127" s="3">
        <f t="shared" si="4"/>
        <v>1.7732154439285544E-5</v>
      </c>
      <c r="I127" s="4">
        <f t="shared" si="5"/>
        <v>0.9997284400295412</v>
      </c>
    </row>
    <row r="128" spans="1:9" x14ac:dyDescent="0.25">
      <c r="A128" t="s">
        <v>397</v>
      </c>
      <c r="B128" t="s">
        <v>398</v>
      </c>
      <c r="C128" t="s">
        <v>52</v>
      </c>
      <c r="D128" s="2">
        <v>177.60861600000001</v>
      </c>
      <c r="E128" s="2">
        <v>0</v>
      </c>
      <c r="F128" s="2">
        <v>1.04</v>
      </c>
      <c r="G128" s="2">
        <f t="shared" si="3"/>
        <v>184.71</v>
      </c>
      <c r="H128" s="3">
        <f t="shared" si="4"/>
        <v>1.7329662679790649E-5</v>
      </c>
      <c r="I128" s="4">
        <f t="shared" si="5"/>
        <v>0.99974576969222095</v>
      </c>
    </row>
    <row r="129" spans="1:9" x14ac:dyDescent="0.25">
      <c r="A129" t="s">
        <v>399</v>
      </c>
      <c r="B129" t="s">
        <v>400</v>
      </c>
      <c r="C129" t="s">
        <v>183</v>
      </c>
      <c r="D129" s="2">
        <v>6</v>
      </c>
      <c r="E129" s="2">
        <v>0</v>
      </c>
      <c r="F129" s="2">
        <v>30.73</v>
      </c>
      <c r="G129" s="2">
        <f t="shared" si="3"/>
        <v>184.38</v>
      </c>
      <c r="H129" s="3">
        <f t="shared" si="4"/>
        <v>1.7298701775214118E-5</v>
      </c>
      <c r="I129" s="4">
        <f t="shared" si="5"/>
        <v>0.9997630683939962</v>
      </c>
    </row>
    <row r="130" spans="1:9" x14ac:dyDescent="0.25">
      <c r="A130" t="s">
        <v>401</v>
      </c>
      <c r="B130" t="s">
        <v>402</v>
      </c>
      <c r="C130" t="s">
        <v>190</v>
      </c>
      <c r="D130" s="2">
        <v>2.4552</v>
      </c>
      <c r="E130" s="2">
        <v>0</v>
      </c>
      <c r="F130" s="2">
        <v>70.75</v>
      </c>
      <c r="G130" s="2">
        <f t="shared" si="3"/>
        <v>173.7</v>
      </c>
      <c r="H130" s="3">
        <f t="shared" si="4"/>
        <v>1.6296694318010046E-5</v>
      </c>
      <c r="I130" s="4">
        <f t="shared" si="5"/>
        <v>0.99977936508831422</v>
      </c>
    </row>
    <row r="131" spans="1:9" x14ac:dyDescent="0.25">
      <c r="A131" t="s">
        <v>403</v>
      </c>
      <c r="B131" t="s">
        <v>404</v>
      </c>
      <c r="C131" t="s">
        <v>7</v>
      </c>
      <c r="D131" s="2">
        <v>0</v>
      </c>
      <c r="E131" s="2">
        <v>0</v>
      </c>
      <c r="F131" s="2">
        <v>2.25</v>
      </c>
      <c r="G131" s="2">
        <f t="shared" ref="G131:G194" si="6">TRUNC(D131*F131,2)</f>
        <v>0</v>
      </c>
      <c r="H131" s="3">
        <f t="shared" ref="H131:H194" si="7">G131/$G$196</f>
        <v>0</v>
      </c>
      <c r="I131" s="4">
        <f t="shared" si="5"/>
        <v>0.99977936508831422</v>
      </c>
    </row>
    <row r="132" spans="1:9" x14ac:dyDescent="0.25">
      <c r="A132" t="s">
        <v>405</v>
      </c>
      <c r="B132" t="s">
        <v>406</v>
      </c>
      <c r="C132" t="s">
        <v>142</v>
      </c>
      <c r="D132" s="2">
        <v>3.91</v>
      </c>
      <c r="E132" s="2">
        <v>0</v>
      </c>
      <c r="F132" s="2">
        <v>37.42</v>
      </c>
      <c r="G132" s="2">
        <f t="shared" si="6"/>
        <v>146.31</v>
      </c>
      <c r="H132" s="3">
        <f t="shared" si="7"/>
        <v>1.3726939238158032E-5</v>
      </c>
      <c r="I132" s="4">
        <f t="shared" ref="I132:I194" si="8">I131+H132</f>
        <v>0.9997930920275524</v>
      </c>
    </row>
    <row r="133" spans="1:9" x14ac:dyDescent="0.25">
      <c r="A133" t="s">
        <v>407</v>
      </c>
      <c r="B133" t="s">
        <v>408</v>
      </c>
      <c r="C133" t="s">
        <v>190</v>
      </c>
      <c r="D133" s="2">
        <v>1.3464</v>
      </c>
      <c r="E133" s="2">
        <v>0</v>
      </c>
      <c r="F133" s="2">
        <v>105.96</v>
      </c>
      <c r="G133" s="2">
        <f t="shared" si="6"/>
        <v>142.66</v>
      </c>
      <c r="H133" s="3">
        <f t="shared" si="7"/>
        <v>1.3384492869357014E-5</v>
      </c>
      <c r="I133" s="4">
        <f t="shared" si="8"/>
        <v>0.99980647652042176</v>
      </c>
    </row>
    <row r="134" spans="1:9" x14ac:dyDescent="0.25">
      <c r="A134" t="s">
        <v>409</v>
      </c>
      <c r="B134" t="s">
        <v>410</v>
      </c>
      <c r="C134" t="s">
        <v>11</v>
      </c>
      <c r="D134" s="2">
        <v>3</v>
      </c>
      <c r="E134" s="2">
        <v>0</v>
      </c>
      <c r="F134" s="2">
        <v>46.63</v>
      </c>
      <c r="G134" s="2">
        <f t="shared" si="6"/>
        <v>139.88999999999999</v>
      </c>
      <c r="H134" s="3">
        <f t="shared" si="7"/>
        <v>1.3124608912760076E-5</v>
      </c>
      <c r="I134" s="4">
        <f t="shared" si="8"/>
        <v>0.99981960112933455</v>
      </c>
    </row>
    <row r="135" spans="1:9" x14ac:dyDescent="0.25">
      <c r="A135" t="s">
        <v>411</v>
      </c>
      <c r="B135" t="s">
        <v>412</v>
      </c>
      <c r="C135" t="s">
        <v>190</v>
      </c>
      <c r="D135" s="2">
        <v>1.3464</v>
      </c>
      <c r="E135" s="2">
        <v>0</v>
      </c>
      <c r="F135" s="2">
        <v>102.16</v>
      </c>
      <c r="G135" s="2">
        <f t="shared" si="6"/>
        <v>137.54</v>
      </c>
      <c r="H135" s="3">
        <f t="shared" si="7"/>
        <v>1.2904129743805997E-5</v>
      </c>
      <c r="I135" s="4">
        <f t="shared" si="8"/>
        <v>0.9998325052590783</v>
      </c>
    </row>
    <row r="136" spans="1:9" x14ac:dyDescent="0.25">
      <c r="A136" t="s">
        <v>413</v>
      </c>
      <c r="B136" t="s">
        <v>414</v>
      </c>
      <c r="C136" t="s">
        <v>52</v>
      </c>
      <c r="D136" s="2">
        <v>414.519408</v>
      </c>
      <c r="E136" s="2">
        <v>0</v>
      </c>
      <c r="F136" s="2">
        <v>0.33</v>
      </c>
      <c r="G136" s="2">
        <f t="shared" si="6"/>
        <v>136.79</v>
      </c>
      <c r="H136" s="3">
        <f t="shared" si="7"/>
        <v>1.2833764051586611E-5</v>
      </c>
      <c r="I136" s="4">
        <f t="shared" si="8"/>
        <v>0.99984533902312989</v>
      </c>
    </row>
    <row r="137" spans="1:9" x14ac:dyDescent="0.25">
      <c r="A137" t="s">
        <v>415</v>
      </c>
      <c r="B137" t="s">
        <v>416</v>
      </c>
      <c r="C137" t="s">
        <v>183</v>
      </c>
      <c r="D137" s="2">
        <v>2</v>
      </c>
      <c r="E137" s="2">
        <v>0</v>
      </c>
      <c r="F137" s="2">
        <v>65</v>
      </c>
      <c r="G137" s="2">
        <f t="shared" si="6"/>
        <v>130</v>
      </c>
      <c r="H137" s="3">
        <f t="shared" si="7"/>
        <v>1.219671998469376E-5</v>
      </c>
      <c r="I137" s="4">
        <f t="shared" si="8"/>
        <v>0.99985753574311453</v>
      </c>
    </row>
    <row r="138" spans="1:9" x14ac:dyDescent="0.25">
      <c r="A138" t="s">
        <v>418</v>
      </c>
      <c r="B138" t="s">
        <v>419</v>
      </c>
      <c r="C138" t="s">
        <v>11</v>
      </c>
      <c r="D138" s="2">
        <v>4</v>
      </c>
      <c r="E138" s="2">
        <v>0</v>
      </c>
      <c r="F138" s="2">
        <v>29.17</v>
      </c>
      <c r="G138" s="2">
        <f t="shared" si="6"/>
        <v>116.68</v>
      </c>
      <c r="H138" s="3">
        <f t="shared" si="7"/>
        <v>1.0947025290877447E-5</v>
      </c>
      <c r="I138" s="4">
        <f t="shared" si="8"/>
        <v>0.99986848276840545</v>
      </c>
    </row>
    <row r="139" spans="1:9" x14ac:dyDescent="0.25">
      <c r="A139" t="s">
        <v>134</v>
      </c>
      <c r="B139" t="s">
        <v>417</v>
      </c>
      <c r="C139" t="s">
        <v>142</v>
      </c>
      <c r="D139" s="2">
        <v>8.4994560000000003</v>
      </c>
      <c r="E139" s="2">
        <v>0</v>
      </c>
      <c r="F139" s="2">
        <v>14.13</v>
      </c>
      <c r="G139" s="2">
        <f t="shared" si="6"/>
        <v>120.09</v>
      </c>
      <c r="H139" s="3">
        <f t="shared" si="7"/>
        <v>1.126695463816826E-5</v>
      </c>
      <c r="I139" s="4">
        <f t="shared" si="8"/>
        <v>0.99987974972304361</v>
      </c>
    </row>
    <row r="140" spans="1:9" x14ac:dyDescent="0.25">
      <c r="A140" t="s">
        <v>420</v>
      </c>
      <c r="B140" t="s">
        <v>421</v>
      </c>
      <c r="C140" t="s">
        <v>142</v>
      </c>
      <c r="D140" s="2">
        <v>20</v>
      </c>
      <c r="E140" s="2">
        <v>0</v>
      </c>
      <c r="F140" s="2">
        <v>5.67</v>
      </c>
      <c r="G140" s="2">
        <f t="shared" si="6"/>
        <v>113.4</v>
      </c>
      <c r="H140" s="3">
        <f t="shared" si="7"/>
        <v>1.0639292663571326E-5</v>
      </c>
      <c r="I140" s="4">
        <f t="shared" si="8"/>
        <v>0.99989038901570715</v>
      </c>
    </row>
    <row r="141" spans="1:9" x14ac:dyDescent="0.25">
      <c r="A141" t="s">
        <v>422</v>
      </c>
      <c r="B141" t="s">
        <v>423</v>
      </c>
      <c r="C141" t="s">
        <v>11</v>
      </c>
      <c r="D141" s="2">
        <v>1</v>
      </c>
      <c r="E141" s="2">
        <v>0</v>
      </c>
      <c r="F141" s="2">
        <v>100.43</v>
      </c>
      <c r="G141" s="2">
        <f t="shared" si="6"/>
        <v>100.43</v>
      </c>
      <c r="H141" s="3">
        <f t="shared" si="7"/>
        <v>9.4224352927907268E-6</v>
      </c>
      <c r="I141" s="4">
        <f t="shared" si="8"/>
        <v>0.99989981145099993</v>
      </c>
    </row>
    <row r="142" spans="1:9" x14ac:dyDescent="0.25">
      <c r="A142" t="s">
        <v>424</v>
      </c>
      <c r="B142" t="s">
        <v>425</v>
      </c>
      <c r="C142" t="s">
        <v>183</v>
      </c>
      <c r="D142" s="2">
        <v>3.44</v>
      </c>
      <c r="E142" s="2">
        <v>0</v>
      </c>
      <c r="F142" s="2">
        <v>26.38</v>
      </c>
      <c r="G142" s="2">
        <f t="shared" si="6"/>
        <v>90.74</v>
      </c>
      <c r="H142" s="3">
        <f t="shared" si="7"/>
        <v>8.5133105493162443E-6</v>
      </c>
      <c r="I142" s="4">
        <f t="shared" si="8"/>
        <v>0.99990832476154923</v>
      </c>
    </row>
    <row r="143" spans="1:9" x14ac:dyDescent="0.25">
      <c r="A143" t="s">
        <v>426</v>
      </c>
      <c r="B143" t="s">
        <v>427</v>
      </c>
      <c r="C143" t="s">
        <v>11</v>
      </c>
      <c r="D143" s="2">
        <v>48</v>
      </c>
      <c r="E143" s="2">
        <v>0</v>
      </c>
      <c r="F143" s="2">
        <v>1.85</v>
      </c>
      <c r="G143" s="2">
        <f t="shared" si="6"/>
        <v>88.8</v>
      </c>
      <c r="H143" s="3">
        <f t="shared" si="7"/>
        <v>8.3312979587754305E-6</v>
      </c>
      <c r="I143" s="4">
        <f t="shared" si="8"/>
        <v>0.99991665605950797</v>
      </c>
    </row>
    <row r="144" spans="1:9" x14ac:dyDescent="0.25">
      <c r="A144" t="s">
        <v>430</v>
      </c>
      <c r="B144" t="s">
        <v>431</v>
      </c>
      <c r="C144" t="s">
        <v>11</v>
      </c>
      <c r="D144" s="2">
        <v>2.5</v>
      </c>
      <c r="E144" s="2">
        <v>0</v>
      </c>
      <c r="F144" s="2">
        <v>32.42</v>
      </c>
      <c r="G144" s="2">
        <f t="shared" si="6"/>
        <v>81.05</v>
      </c>
      <c r="H144" s="3">
        <f t="shared" si="7"/>
        <v>7.6041858058417636E-6</v>
      </c>
      <c r="I144" s="4">
        <f t="shared" si="8"/>
        <v>0.99992426024531378</v>
      </c>
    </row>
    <row r="145" spans="1:9" x14ac:dyDescent="0.25">
      <c r="A145" t="s">
        <v>428</v>
      </c>
      <c r="B145" t="s">
        <v>429</v>
      </c>
      <c r="C145" t="s">
        <v>52</v>
      </c>
      <c r="D145" s="2">
        <v>177.60861600000001</v>
      </c>
      <c r="E145" s="2">
        <v>0</v>
      </c>
      <c r="F145" s="2">
        <v>0.46</v>
      </c>
      <c r="G145" s="2">
        <f t="shared" si="6"/>
        <v>81.69</v>
      </c>
      <c r="H145" s="3">
        <f t="shared" si="7"/>
        <v>7.6642311965356402E-6</v>
      </c>
      <c r="I145" s="4">
        <f t="shared" si="8"/>
        <v>0.99993192447651036</v>
      </c>
    </row>
    <row r="146" spans="1:9" x14ac:dyDescent="0.25">
      <c r="A146" t="s">
        <v>432</v>
      </c>
      <c r="B146" t="s">
        <v>433</v>
      </c>
      <c r="C146" t="s">
        <v>11</v>
      </c>
      <c r="D146" s="2">
        <v>0.35</v>
      </c>
      <c r="E146" s="2">
        <v>0</v>
      </c>
      <c r="F146" s="2">
        <v>208.37</v>
      </c>
      <c r="G146" s="2">
        <f t="shared" si="6"/>
        <v>72.92</v>
      </c>
      <c r="H146" s="3">
        <f t="shared" si="7"/>
        <v>6.8414217021836075E-6</v>
      </c>
      <c r="I146" s="4">
        <f t="shared" si="8"/>
        <v>0.99993876589821251</v>
      </c>
    </row>
    <row r="147" spans="1:9" x14ac:dyDescent="0.25">
      <c r="A147" t="s">
        <v>434</v>
      </c>
      <c r="B147" t="s">
        <v>435</v>
      </c>
      <c r="C147" t="s">
        <v>11</v>
      </c>
      <c r="D147" s="2">
        <v>1.8162999999999999E-2</v>
      </c>
      <c r="E147" s="2">
        <v>0</v>
      </c>
      <c r="F147" s="2">
        <v>3813.61</v>
      </c>
      <c r="G147" s="2">
        <f t="shared" si="6"/>
        <v>69.260000000000005</v>
      </c>
      <c r="H147" s="3">
        <f t="shared" si="7"/>
        <v>6.4980371241529994E-6</v>
      </c>
      <c r="I147" s="4">
        <f t="shared" si="8"/>
        <v>0.99994526393533667</v>
      </c>
    </row>
    <row r="148" spans="1:9" x14ac:dyDescent="0.25">
      <c r="A148" t="s">
        <v>436</v>
      </c>
      <c r="B148" t="s">
        <v>437</v>
      </c>
      <c r="C148" t="s">
        <v>11</v>
      </c>
      <c r="D148" s="2">
        <v>0.39648</v>
      </c>
      <c r="E148" s="2">
        <v>0</v>
      </c>
      <c r="F148" s="2">
        <v>140.07</v>
      </c>
      <c r="G148" s="2">
        <f t="shared" si="6"/>
        <v>55.53</v>
      </c>
      <c r="H148" s="3">
        <f t="shared" si="7"/>
        <v>5.2098758519234197E-6</v>
      </c>
      <c r="I148" s="4">
        <f t="shared" si="8"/>
        <v>0.99995047381118862</v>
      </c>
    </row>
    <row r="149" spans="1:9" x14ac:dyDescent="0.25">
      <c r="A149" t="s">
        <v>438</v>
      </c>
      <c r="B149" t="s">
        <v>439</v>
      </c>
      <c r="C149" t="s">
        <v>136</v>
      </c>
      <c r="D149" s="2">
        <v>0.625</v>
      </c>
      <c r="E149" s="2">
        <v>0</v>
      </c>
      <c r="F149" s="2">
        <v>73.34</v>
      </c>
      <c r="G149" s="2">
        <f t="shared" si="6"/>
        <v>45.83</v>
      </c>
      <c r="H149" s="3">
        <f t="shared" si="7"/>
        <v>4.2998128992193462E-6</v>
      </c>
      <c r="I149" s="4">
        <f t="shared" si="8"/>
        <v>0.9999547736240878</v>
      </c>
    </row>
    <row r="150" spans="1:9" x14ac:dyDescent="0.25">
      <c r="A150" t="s">
        <v>440</v>
      </c>
      <c r="B150" t="s">
        <v>441</v>
      </c>
      <c r="C150" t="s">
        <v>442</v>
      </c>
      <c r="D150" s="2">
        <v>1.8149470000000001</v>
      </c>
      <c r="E150" s="2">
        <v>0</v>
      </c>
      <c r="F150" s="2">
        <v>25.21</v>
      </c>
      <c r="G150" s="2">
        <f t="shared" si="6"/>
        <v>45.75</v>
      </c>
      <c r="H150" s="3">
        <f t="shared" si="7"/>
        <v>4.2923072253826114E-6</v>
      </c>
      <c r="I150" s="4">
        <f t="shared" si="8"/>
        <v>0.99995906593131323</v>
      </c>
    </row>
    <row r="151" spans="1:9" x14ac:dyDescent="0.25">
      <c r="A151" t="s">
        <v>443</v>
      </c>
      <c r="B151" t="s">
        <v>444</v>
      </c>
      <c r="C151" t="s">
        <v>11</v>
      </c>
      <c r="D151" s="2">
        <v>50</v>
      </c>
      <c r="E151" s="2">
        <v>0</v>
      </c>
      <c r="F151" s="2">
        <v>0.82</v>
      </c>
      <c r="G151" s="2">
        <f t="shared" si="6"/>
        <v>41</v>
      </c>
      <c r="H151" s="3">
        <f t="shared" si="7"/>
        <v>3.8466578413264937E-6</v>
      </c>
      <c r="I151" s="4">
        <f t="shared" si="8"/>
        <v>0.9999629125891546</v>
      </c>
    </row>
    <row r="152" spans="1:9" x14ac:dyDescent="0.25">
      <c r="A152" t="s">
        <v>446</v>
      </c>
      <c r="B152" t="s">
        <v>447</v>
      </c>
      <c r="C152" t="s">
        <v>145</v>
      </c>
      <c r="D152" s="2">
        <v>0.431112</v>
      </c>
      <c r="E152" s="2">
        <v>0</v>
      </c>
      <c r="F152" s="2">
        <v>78.7</v>
      </c>
      <c r="G152" s="2">
        <f t="shared" si="6"/>
        <v>33.92</v>
      </c>
      <c r="H152" s="3">
        <f t="shared" si="7"/>
        <v>3.1824057067754798E-6</v>
      </c>
      <c r="I152" s="4">
        <f t="shared" si="8"/>
        <v>0.99996609499486133</v>
      </c>
    </row>
    <row r="153" spans="1:9" x14ac:dyDescent="0.25">
      <c r="A153" t="s">
        <v>448</v>
      </c>
      <c r="B153" t="s">
        <v>449</v>
      </c>
      <c r="C153" t="s">
        <v>11</v>
      </c>
      <c r="D153" s="2">
        <v>1</v>
      </c>
      <c r="E153" s="2">
        <v>0</v>
      </c>
      <c r="F153" s="2">
        <v>32.380000000000003</v>
      </c>
      <c r="G153" s="2">
        <f t="shared" si="6"/>
        <v>32.380000000000003</v>
      </c>
      <c r="H153" s="3">
        <f t="shared" si="7"/>
        <v>3.0379214854183382E-6</v>
      </c>
      <c r="I153" s="4">
        <f t="shared" si="8"/>
        <v>0.9999691329163467</v>
      </c>
    </row>
    <row r="154" spans="1:9" x14ac:dyDescent="0.25">
      <c r="A154" t="s">
        <v>450</v>
      </c>
      <c r="B154" t="s">
        <v>451</v>
      </c>
      <c r="C154" t="s">
        <v>142</v>
      </c>
      <c r="D154" s="2">
        <v>65.537999999999997</v>
      </c>
      <c r="E154" s="2">
        <v>0</v>
      </c>
      <c r="F154" s="2">
        <v>0.46</v>
      </c>
      <c r="G154" s="2">
        <f t="shared" si="6"/>
        <v>30.14</v>
      </c>
      <c r="H154" s="3">
        <f t="shared" si="7"/>
        <v>2.8277626179897687E-6</v>
      </c>
      <c r="I154" s="4">
        <f t="shared" si="8"/>
        <v>0.99997196067896466</v>
      </c>
    </row>
    <row r="155" spans="1:9" x14ac:dyDescent="0.25">
      <c r="A155" t="s">
        <v>172</v>
      </c>
      <c r="B155" t="s">
        <v>445</v>
      </c>
      <c r="C155" t="s">
        <v>52</v>
      </c>
      <c r="D155" s="2">
        <v>592.12802399999998</v>
      </c>
      <c r="E155" s="2">
        <v>0</v>
      </c>
      <c r="F155" s="2">
        <v>0.06</v>
      </c>
      <c r="G155" s="2">
        <f t="shared" si="6"/>
        <v>35.520000000000003</v>
      </c>
      <c r="H155" s="3">
        <f t="shared" si="7"/>
        <v>3.3325191835101723E-6</v>
      </c>
      <c r="I155" s="4">
        <f t="shared" si="8"/>
        <v>0.99997529319814815</v>
      </c>
    </row>
    <row r="156" spans="1:9" x14ac:dyDescent="0.25">
      <c r="A156" t="s">
        <v>452</v>
      </c>
      <c r="B156" t="s">
        <v>453</v>
      </c>
      <c r="C156" t="s">
        <v>11</v>
      </c>
      <c r="D156" s="2">
        <v>1</v>
      </c>
      <c r="E156" s="2">
        <v>0</v>
      </c>
      <c r="F156" s="2">
        <v>29.26</v>
      </c>
      <c r="G156" s="2">
        <f t="shared" si="6"/>
        <v>29.26</v>
      </c>
      <c r="H156" s="3">
        <f t="shared" si="7"/>
        <v>2.7452002057856881E-6</v>
      </c>
      <c r="I156" s="4">
        <f t="shared" si="8"/>
        <v>0.99997803839835397</v>
      </c>
    </row>
    <row r="157" spans="1:9" x14ac:dyDescent="0.25">
      <c r="A157" t="s">
        <v>454</v>
      </c>
      <c r="B157" t="s">
        <v>455</v>
      </c>
      <c r="C157" t="s">
        <v>329</v>
      </c>
      <c r="D157" s="2">
        <v>0.38400000000000001</v>
      </c>
      <c r="E157" s="2">
        <v>0</v>
      </c>
      <c r="F157" s="2">
        <v>73.260000000000005</v>
      </c>
      <c r="G157" s="2">
        <f t="shared" si="6"/>
        <v>28.13</v>
      </c>
      <c r="H157" s="3">
        <f t="shared" si="7"/>
        <v>2.6391825628418111E-6</v>
      </c>
      <c r="I157" s="4">
        <f t="shared" si="8"/>
        <v>0.9999806775809168</v>
      </c>
    </row>
    <row r="158" spans="1:9" x14ac:dyDescent="0.25">
      <c r="A158" t="s">
        <v>456</v>
      </c>
      <c r="B158" t="s">
        <v>457</v>
      </c>
      <c r="C158" t="s">
        <v>183</v>
      </c>
      <c r="D158" s="2">
        <v>0.92</v>
      </c>
      <c r="E158" s="2">
        <v>0</v>
      </c>
      <c r="F158" s="2">
        <v>23.23</v>
      </c>
      <c r="G158" s="2">
        <f t="shared" si="6"/>
        <v>21.37</v>
      </c>
      <c r="H158" s="3">
        <f t="shared" si="7"/>
        <v>2.0049531236377359E-6</v>
      </c>
      <c r="I158" s="4">
        <f t="shared" si="8"/>
        <v>0.99998268253404043</v>
      </c>
    </row>
    <row r="159" spans="1:9" x14ac:dyDescent="0.25">
      <c r="A159" t="s">
        <v>458</v>
      </c>
      <c r="B159" t="s">
        <v>459</v>
      </c>
      <c r="C159" t="s">
        <v>11</v>
      </c>
      <c r="D159" s="2">
        <v>4</v>
      </c>
      <c r="E159" s="2">
        <v>0</v>
      </c>
      <c r="F159" s="2">
        <v>5.25</v>
      </c>
      <c r="G159" s="2">
        <f t="shared" si="6"/>
        <v>21</v>
      </c>
      <c r="H159" s="3">
        <f t="shared" si="7"/>
        <v>1.9702393821428383E-6</v>
      </c>
      <c r="I159" s="4">
        <f t="shared" si="8"/>
        <v>0.99998465277342252</v>
      </c>
    </row>
    <row r="160" spans="1:9" x14ac:dyDescent="0.25">
      <c r="A160" t="s">
        <v>460</v>
      </c>
      <c r="B160" t="s">
        <v>461</v>
      </c>
      <c r="C160" t="s">
        <v>142</v>
      </c>
      <c r="D160" s="2">
        <v>2.0145230000000001</v>
      </c>
      <c r="E160" s="2">
        <v>0</v>
      </c>
      <c r="F160" s="2">
        <v>9.9499999999999993</v>
      </c>
      <c r="G160" s="2">
        <f t="shared" si="6"/>
        <v>20.04</v>
      </c>
      <c r="H160" s="3">
        <f t="shared" si="7"/>
        <v>1.8801712961020227E-6</v>
      </c>
      <c r="I160" s="4">
        <f t="shared" si="8"/>
        <v>0.99998653294471862</v>
      </c>
    </row>
    <row r="161" spans="1:9" x14ac:dyDescent="0.25">
      <c r="A161" t="s">
        <v>462</v>
      </c>
      <c r="B161" t="s">
        <v>463</v>
      </c>
      <c r="C161" t="s">
        <v>11</v>
      </c>
      <c r="D161" s="2">
        <v>4</v>
      </c>
      <c r="E161" s="2">
        <v>0</v>
      </c>
      <c r="F161" s="2">
        <v>4.71</v>
      </c>
      <c r="G161" s="2">
        <f t="shared" si="6"/>
        <v>18.84</v>
      </c>
      <c r="H161" s="3">
        <f t="shared" si="7"/>
        <v>1.7675861885510033E-6</v>
      </c>
      <c r="I161" s="4">
        <f t="shared" si="8"/>
        <v>0.99998830053090715</v>
      </c>
    </row>
    <row r="162" spans="1:9" x14ac:dyDescent="0.25">
      <c r="A162" t="s">
        <v>464</v>
      </c>
      <c r="B162" t="s">
        <v>465</v>
      </c>
      <c r="C162" t="s">
        <v>183</v>
      </c>
      <c r="D162" s="2">
        <v>1</v>
      </c>
      <c r="E162" s="2">
        <v>0</v>
      </c>
      <c r="F162" s="2">
        <v>17.16</v>
      </c>
      <c r="G162" s="2">
        <f t="shared" si="6"/>
        <v>17.16</v>
      </c>
      <c r="H162" s="3">
        <f t="shared" si="7"/>
        <v>1.6099670379795765E-6</v>
      </c>
      <c r="I162" s="4">
        <f t="shared" si="8"/>
        <v>0.99998991049794517</v>
      </c>
    </row>
    <row r="163" spans="1:9" x14ac:dyDescent="0.25">
      <c r="A163" t="s">
        <v>466</v>
      </c>
      <c r="B163" t="s">
        <v>467</v>
      </c>
      <c r="C163" t="s">
        <v>11</v>
      </c>
      <c r="D163" s="2">
        <v>30</v>
      </c>
      <c r="E163" s="2">
        <v>0</v>
      </c>
      <c r="F163" s="2">
        <v>0.52</v>
      </c>
      <c r="G163" s="2">
        <f t="shared" si="6"/>
        <v>15.6</v>
      </c>
      <c r="H163" s="3">
        <f t="shared" si="7"/>
        <v>1.4636063981632512E-6</v>
      </c>
      <c r="I163" s="4">
        <f t="shared" si="8"/>
        <v>0.99999137410434336</v>
      </c>
    </row>
    <row r="164" spans="1:9" x14ac:dyDescent="0.25">
      <c r="A164" t="s">
        <v>468</v>
      </c>
      <c r="B164" t="s">
        <v>469</v>
      </c>
      <c r="C164" t="s">
        <v>183</v>
      </c>
      <c r="D164" s="2">
        <v>0.92</v>
      </c>
      <c r="E164" s="2">
        <v>0</v>
      </c>
      <c r="F164" s="2">
        <v>16.86</v>
      </c>
      <c r="G164" s="2">
        <f t="shared" si="6"/>
        <v>15.51</v>
      </c>
      <c r="H164" s="3">
        <f t="shared" si="7"/>
        <v>1.4551625150969248E-6</v>
      </c>
      <c r="I164" s="4">
        <f t="shared" si="8"/>
        <v>0.99999282926685851</v>
      </c>
    </row>
    <row r="165" spans="1:9" x14ac:dyDescent="0.25">
      <c r="A165" t="s">
        <v>470</v>
      </c>
      <c r="B165" t="s">
        <v>471</v>
      </c>
      <c r="C165" t="s">
        <v>11</v>
      </c>
      <c r="D165" s="2">
        <v>1.4540000000000001E-2</v>
      </c>
      <c r="E165" s="2">
        <v>0</v>
      </c>
      <c r="F165" s="2">
        <v>872.63</v>
      </c>
      <c r="G165" s="2">
        <f t="shared" si="6"/>
        <v>12.68</v>
      </c>
      <c r="H165" s="3">
        <f t="shared" si="7"/>
        <v>1.1896493031224376E-6</v>
      </c>
      <c r="I165" s="4">
        <f t="shared" si="8"/>
        <v>0.99999401891616158</v>
      </c>
    </row>
    <row r="166" spans="1:9" x14ac:dyDescent="0.25">
      <c r="A166" t="s">
        <v>472</v>
      </c>
      <c r="B166" t="s">
        <v>473</v>
      </c>
      <c r="C166" t="s">
        <v>11</v>
      </c>
      <c r="D166" s="2">
        <v>4.6000000000000001E-4</v>
      </c>
      <c r="E166" s="2">
        <v>0</v>
      </c>
      <c r="F166" s="2">
        <v>21995.48</v>
      </c>
      <c r="G166" s="2">
        <f t="shared" si="6"/>
        <v>10.11</v>
      </c>
      <c r="H166" s="3">
        <f t="shared" si="7"/>
        <v>9.4852953111733776E-7</v>
      </c>
      <c r="I166" s="4">
        <f t="shared" si="8"/>
        <v>0.99999496744569272</v>
      </c>
    </row>
    <row r="167" spans="1:9" x14ac:dyDescent="0.25">
      <c r="A167" t="s">
        <v>474</v>
      </c>
      <c r="B167" t="s">
        <v>475</v>
      </c>
      <c r="C167" t="s">
        <v>190</v>
      </c>
      <c r="D167" s="2">
        <v>0.12275999999999999</v>
      </c>
      <c r="E167" s="2">
        <v>0</v>
      </c>
      <c r="F167" s="2">
        <v>70.75</v>
      </c>
      <c r="G167" s="2">
        <f t="shared" si="6"/>
        <v>8.68</v>
      </c>
      <c r="H167" s="3">
        <f t="shared" si="7"/>
        <v>8.143656112857064E-7</v>
      </c>
      <c r="I167" s="4">
        <f t="shared" si="8"/>
        <v>0.999995781811304</v>
      </c>
    </row>
    <row r="168" spans="1:9" x14ac:dyDescent="0.25">
      <c r="A168" t="s">
        <v>476</v>
      </c>
      <c r="B168" t="s">
        <v>477</v>
      </c>
      <c r="C168" t="s">
        <v>11</v>
      </c>
      <c r="D168" s="2">
        <v>2</v>
      </c>
      <c r="E168" s="2">
        <v>0</v>
      </c>
      <c r="F168" s="2">
        <v>3.67</v>
      </c>
      <c r="G168" s="2">
        <f t="shared" si="6"/>
        <v>7.34</v>
      </c>
      <c r="H168" s="3">
        <f t="shared" si="7"/>
        <v>6.8864557452040148E-7</v>
      </c>
      <c r="I168" s="4">
        <f t="shared" si="8"/>
        <v>0.99999647045687856</v>
      </c>
    </row>
    <row r="169" spans="1:9" x14ac:dyDescent="0.25">
      <c r="A169" t="s">
        <v>478</v>
      </c>
      <c r="B169" t="s">
        <v>479</v>
      </c>
      <c r="C169" t="s">
        <v>190</v>
      </c>
      <c r="D169" s="2">
        <v>6.7320000000000005E-2</v>
      </c>
      <c r="E169" s="2">
        <v>0</v>
      </c>
      <c r="F169" s="2">
        <v>105.96</v>
      </c>
      <c r="G169" s="2">
        <f t="shared" si="6"/>
        <v>7.13</v>
      </c>
      <c r="H169" s="3">
        <f t="shared" si="7"/>
        <v>6.6894318069897318E-7</v>
      </c>
      <c r="I169" s="4">
        <f t="shared" si="8"/>
        <v>0.9999971394000593</v>
      </c>
    </row>
    <row r="170" spans="1:9" x14ac:dyDescent="0.25">
      <c r="A170" t="s">
        <v>480</v>
      </c>
      <c r="B170" t="s">
        <v>481</v>
      </c>
      <c r="C170" t="s">
        <v>190</v>
      </c>
      <c r="D170" s="2">
        <v>6.7320000000000005E-2</v>
      </c>
      <c r="E170" s="2">
        <v>0</v>
      </c>
      <c r="F170" s="2">
        <v>102.16</v>
      </c>
      <c r="G170" s="2">
        <f t="shared" si="6"/>
        <v>6.87</v>
      </c>
      <c r="H170" s="3">
        <f t="shared" si="7"/>
        <v>6.4454974072958563E-7</v>
      </c>
      <c r="I170" s="4">
        <f t="shared" si="8"/>
        <v>0.99999778394979999</v>
      </c>
    </row>
    <row r="171" spans="1:9" x14ac:dyDescent="0.25">
      <c r="A171" t="s">
        <v>482</v>
      </c>
      <c r="B171" t="s">
        <v>483</v>
      </c>
      <c r="C171" t="s">
        <v>11</v>
      </c>
      <c r="D171" s="2">
        <v>3.0600000000000001E-4</v>
      </c>
      <c r="E171" s="2">
        <v>0</v>
      </c>
      <c r="F171" s="2">
        <v>16545.88</v>
      </c>
      <c r="G171" s="2">
        <f t="shared" si="6"/>
        <v>5.0599999999999996</v>
      </c>
      <c r="H171" s="3">
        <f t="shared" si="7"/>
        <v>4.747338701734648E-7</v>
      </c>
      <c r="I171" s="4">
        <f t="shared" si="8"/>
        <v>0.9999982586836702</v>
      </c>
    </row>
    <row r="172" spans="1:9" x14ac:dyDescent="0.25">
      <c r="A172" t="s">
        <v>484</v>
      </c>
      <c r="B172" t="s">
        <v>485</v>
      </c>
      <c r="C172" t="s">
        <v>11</v>
      </c>
      <c r="D172" s="2">
        <v>2.0699999999999999E-4</v>
      </c>
      <c r="E172" s="2">
        <v>0</v>
      </c>
      <c r="F172" s="2">
        <v>16416.759999999998</v>
      </c>
      <c r="G172" s="2">
        <f t="shared" si="6"/>
        <v>3.39</v>
      </c>
      <c r="H172" s="3">
        <f t="shared" si="7"/>
        <v>3.180529288316296E-7</v>
      </c>
      <c r="I172" s="4">
        <f t="shared" si="8"/>
        <v>0.99999857673659909</v>
      </c>
    </row>
    <row r="173" spans="1:9" x14ac:dyDescent="0.25">
      <c r="A173" t="s">
        <v>486</v>
      </c>
      <c r="B173" t="s">
        <v>487</v>
      </c>
      <c r="C173" t="s">
        <v>11</v>
      </c>
      <c r="D173" s="2">
        <v>1.55E-4</v>
      </c>
      <c r="E173" s="2">
        <v>0</v>
      </c>
      <c r="F173" s="2">
        <v>15458.67</v>
      </c>
      <c r="G173" s="2">
        <f t="shared" si="6"/>
        <v>2.39</v>
      </c>
      <c r="H173" s="3">
        <f t="shared" si="7"/>
        <v>2.2423200587244683E-7</v>
      </c>
      <c r="I173" s="4">
        <f t="shared" si="8"/>
        <v>0.99999880096860494</v>
      </c>
    </row>
    <row r="174" spans="1:9" x14ac:dyDescent="0.25">
      <c r="A174" t="s">
        <v>488</v>
      </c>
      <c r="B174" t="s">
        <v>489</v>
      </c>
      <c r="C174" t="s">
        <v>11</v>
      </c>
      <c r="D174" s="2">
        <v>1</v>
      </c>
      <c r="E174" s="2">
        <v>0</v>
      </c>
      <c r="F174" s="2">
        <v>2.2200000000000002</v>
      </c>
      <c r="G174" s="2">
        <f t="shared" si="6"/>
        <v>2.2200000000000002</v>
      </c>
      <c r="H174" s="3">
        <f t="shared" si="7"/>
        <v>2.0828244896938577E-7</v>
      </c>
      <c r="I174" s="4">
        <f t="shared" si="8"/>
        <v>0.99999900925105389</v>
      </c>
    </row>
    <row r="175" spans="1:9" x14ac:dyDescent="0.25">
      <c r="A175" t="s">
        <v>490</v>
      </c>
      <c r="B175" t="s">
        <v>491</v>
      </c>
      <c r="C175" t="s">
        <v>11</v>
      </c>
      <c r="D175" s="2">
        <v>1.595</v>
      </c>
      <c r="E175" s="2">
        <v>0</v>
      </c>
      <c r="F175" s="2">
        <v>1.18</v>
      </c>
      <c r="G175" s="2">
        <f t="shared" si="6"/>
        <v>1.88</v>
      </c>
      <c r="H175" s="3">
        <f t="shared" si="7"/>
        <v>1.7638333516326361E-7</v>
      </c>
      <c r="I175" s="4">
        <f t="shared" si="8"/>
        <v>0.99999918563438905</v>
      </c>
    </row>
    <row r="176" spans="1:9" x14ac:dyDescent="0.25">
      <c r="A176" t="s">
        <v>344</v>
      </c>
      <c r="B176" t="s">
        <v>492</v>
      </c>
      <c r="C176" t="s">
        <v>142</v>
      </c>
      <c r="D176" s="2">
        <v>0.22</v>
      </c>
      <c r="E176" s="2">
        <v>0</v>
      </c>
      <c r="F176" s="2">
        <v>6.78</v>
      </c>
      <c r="G176" s="2">
        <f t="shared" si="6"/>
        <v>1.49</v>
      </c>
      <c r="H176" s="3">
        <f t="shared" si="7"/>
        <v>1.3979317520918232E-7</v>
      </c>
      <c r="I176" s="4">
        <f t="shared" si="8"/>
        <v>0.99999932542756431</v>
      </c>
    </row>
    <row r="177" spans="1:9" x14ac:dyDescent="0.25">
      <c r="A177" t="s">
        <v>493</v>
      </c>
      <c r="B177" t="s">
        <v>494</v>
      </c>
      <c r="C177" t="s">
        <v>11</v>
      </c>
      <c r="D177" s="2">
        <v>8.7326000000000001E-2</v>
      </c>
      <c r="E177" s="2">
        <v>0</v>
      </c>
      <c r="F177" s="2">
        <v>14.01</v>
      </c>
      <c r="G177" s="2">
        <f t="shared" si="6"/>
        <v>1.22</v>
      </c>
      <c r="H177" s="3">
        <f t="shared" si="7"/>
        <v>1.1446152601020297E-7</v>
      </c>
      <c r="I177" s="4">
        <f t="shared" si="8"/>
        <v>0.99999943988909035</v>
      </c>
    </row>
    <row r="178" spans="1:9" x14ac:dyDescent="0.25">
      <c r="A178" t="s">
        <v>495</v>
      </c>
      <c r="B178" t="s">
        <v>496</v>
      </c>
      <c r="C178" t="s">
        <v>11</v>
      </c>
      <c r="D178" s="2">
        <v>6.5499999999999998E-4</v>
      </c>
      <c r="E178" s="2">
        <v>0</v>
      </c>
      <c r="F178" s="2">
        <v>1637.33</v>
      </c>
      <c r="G178" s="2">
        <f t="shared" si="6"/>
        <v>1.07</v>
      </c>
      <c r="H178" s="3">
        <f t="shared" si="7"/>
        <v>1.0038838756632557E-7</v>
      </c>
      <c r="I178" s="4">
        <f t="shared" si="8"/>
        <v>0.99999954027747795</v>
      </c>
    </row>
    <row r="179" spans="1:9" x14ac:dyDescent="0.25">
      <c r="A179" t="s">
        <v>497</v>
      </c>
      <c r="B179" t="s">
        <v>498</v>
      </c>
      <c r="C179" t="s">
        <v>183</v>
      </c>
      <c r="D179" s="2">
        <v>0.625</v>
      </c>
      <c r="E179" s="2">
        <v>0</v>
      </c>
      <c r="F179" s="2">
        <v>1.53</v>
      </c>
      <c r="G179" s="2">
        <f t="shared" si="6"/>
        <v>0.95</v>
      </c>
      <c r="H179" s="3">
        <f t="shared" si="7"/>
        <v>8.9129876811223628E-8</v>
      </c>
      <c r="I179" s="4">
        <f t="shared" si="8"/>
        <v>0.99999962940735476</v>
      </c>
    </row>
    <row r="180" spans="1:9" x14ac:dyDescent="0.25">
      <c r="A180" t="s">
        <v>499</v>
      </c>
      <c r="B180" t="s">
        <v>500</v>
      </c>
      <c r="C180" t="s">
        <v>11</v>
      </c>
      <c r="D180" s="2">
        <v>1.441E-3</v>
      </c>
      <c r="E180" s="2">
        <v>0</v>
      </c>
      <c r="F180" s="2">
        <v>540.41999999999996</v>
      </c>
      <c r="G180" s="2">
        <f t="shared" si="6"/>
        <v>0.77</v>
      </c>
      <c r="H180" s="3">
        <f t="shared" si="7"/>
        <v>7.2242110678570741E-8</v>
      </c>
      <c r="I180" s="4">
        <f t="shared" si="8"/>
        <v>0.99999970164946539</v>
      </c>
    </row>
    <row r="181" spans="1:9" x14ac:dyDescent="0.25">
      <c r="A181" t="s">
        <v>501</v>
      </c>
      <c r="B181" t="s">
        <v>502</v>
      </c>
      <c r="C181" t="s">
        <v>11</v>
      </c>
      <c r="D181" s="2">
        <v>6.2393999999999998E-2</v>
      </c>
      <c r="E181" s="2">
        <v>0</v>
      </c>
      <c r="F181" s="2">
        <v>10.95</v>
      </c>
      <c r="G181" s="2">
        <f t="shared" si="6"/>
        <v>0.68</v>
      </c>
      <c r="H181" s="3">
        <f t="shared" si="7"/>
        <v>6.3798227612244284E-8</v>
      </c>
      <c r="I181" s="4">
        <f t="shared" si="8"/>
        <v>0.99999976544769298</v>
      </c>
    </row>
    <row r="182" spans="1:9" x14ac:dyDescent="0.25">
      <c r="A182" t="s">
        <v>503</v>
      </c>
      <c r="B182" t="s">
        <v>504</v>
      </c>
      <c r="C182" t="s">
        <v>11</v>
      </c>
      <c r="D182" s="2">
        <v>2.362E-3</v>
      </c>
      <c r="E182" s="2">
        <v>0</v>
      </c>
      <c r="F182" s="2">
        <v>238.54</v>
      </c>
      <c r="G182" s="2">
        <f t="shared" si="6"/>
        <v>0.56000000000000005</v>
      </c>
      <c r="H182" s="3">
        <f t="shared" si="7"/>
        <v>5.253971685714236E-8</v>
      </c>
      <c r="I182" s="4">
        <f t="shared" si="8"/>
        <v>0.99999981798740989</v>
      </c>
    </row>
    <row r="183" spans="1:9" x14ac:dyDescent="0.25">
      <c r="A183" t="s">
        <v>505</v>
      </c>
      <c r="B183" t="s">
        <v>506</v>
      </c>
      <c r="C183" t="s">
        <v>11</v>
      </c>
      <c r="D183" s="2">
        <v>3.0999999999999999E-3</v>
      </c>
      <c r="E183" s="2">
        <v>0</v>
      </c>
      <c r="F183" s="2">
        <v>151.84</v>
      </c>
      <c r="G183" s="2">
        <f t="shared" si="6"/>
        <v>0.47</v>
      </c>
      <c r="H183" s="3">
        <f t="shared" si="7"/>
        <v>4.4095833790815903E-8</v>
      </c>
      <c r="I183" s="4">
        <f t="shared" si="8"/>
        <v>0.99999986208324365</v>
      </c>
    </row>
    <row r="184" spans="1:9" x14ac:dyDescent="0.25">
      <c r="A184" t="s">
        <v>507</v>
      </c>
      <c r="B184" t="s">
        <v>508</v>
      </c>
      <c r="C184" t="s">
        <v>11</v>
      </c>
      <c r="D184" s="2">
        <v>5.2400000000000005E-4</v>
      </c>
      <c r="E184" s="2">
        <v>0</v>
      </c>
      <c r="F184" s="2">
        <v>840.29</v>
      </c>
      <c r="G184" s="2">
        <f t="shared" si="6"/>
        <v>0.44</v>
      </c>
      <c r="H184" s="3">
        <f t="shared" si="7"/>
        <v>4.1281206102040422E-8</v>
      </c>
      <c r="I184" s="4">
        <f t="shared" si="8"/>
        <v>0.99999990336444977</v>
      </c>
    </row>
    <row r="185" spans="1:9" x14ac:dyDescent="0.25">
      <c r="A185" t="s">
        <v>509</v>
      </c>
      <c r="B185" t="s">
        <v>510</v>
      </c>
      <c r="C185" t="s">
        <v>11</v>
      </c>
      <c r="D185" s="2">
        <v>3.4319000000000002E-2</v>
      </c>
      <c r="E185" s="2">
        <v>0</v>
      </c>
      <c r="F185" s="2">
        <v>12.63</v>
      </c>
      <c r="G185" s="2">
        <f t="shared" si="6"/>
        <v>0.43</v>
      </c>
      <c r="H185" s="3">
        <f t="shared" si="7"/>
        <v>4.0342996872448592E-8</v>
      </c>
      <c r="I185" s="4">
        <f t="shared" si="8"/>
        <v>0.9999999437074466</v>
      </c>
    </row>
    <row r="186" spans="1:9" x14ac:dyDescent="0.25">
      <c r="A186" t="s">
        <v>511</v>
      </c>
      <c r="B186" t="s">
        <v>512</v>
      </c>
      <c r="C186" t="s">
        <v>11</v>
      </c>
      <c r="D186" s="2">
        <v>1.0480000000000001E-3</v>
      </c>
      <c r="E186" s="2">
        <v>0</v>
      </c>
      <c r="F186" s="2">
        <v>262.88</v>
      </c>
      <c r="G186" s="2">
        <f t="shared" si="6"/>
        <v>0.27</v>
      </c>
      <c r="H186" s="3">
        <f t="shared" si="7"/>
        <v>2.5331649198979351E-8</v>
      </c>
      <c r="I186" s="4">
        <f t="shared" si="8"/>
        <v>0.99999996903909583</v>
      </c>
    </row>
    <row r="187" spans="1:9" x14ac:dyDescent="0.25">
      <c r="A187" t="s">
        <v>513</v>
      </c>
      <c r="B187" t="s">
        <v>514</v>
      </c>
      <c r="C187" t="s">
        <v>11</v>
      </c>
      <c r="D187" s="2">
        <v>1.03E-4</v>
      </c>
      <c r="E187" s="2">
        <v>0</v>
      </c>
      <c r="F187" s="2">
        <v>1368.57</v>
      </c>
      <c r="G187" s="2">
        <f t="shared" si="6"/>
        <v>0.14000000000000001</v>
      </c>
      <c r="H187" s="3">
        <f t="shared" si="7"/>
        <v>1.313492921428559E-8</v>
      </c>
      <c r="I187" s="4">
        <f t="shared" si="8"/>
        <v>0.99999998217402508</v>
      </c>
    </row>
    <row r="188" spans="1:9" x14ac:dyDescent="0.25">
      <c r="A188" t="s">
        <v>515</v>
      </c>
      <c r="B188" t="s">
        <v>516</v>
      </c>
      <c r="C188" t="s">
        <v>11</v>
      </c>
      <c r="D188" s="2">
        <v>5.1999999999999997E-5</v>
      </c>
      <c r="E188" s="2">
        <v>0</v>
      </c>
      <c r="F188" s="2">
        <v>1754.62</v>
      </c>
      <c r="G188" s="2">
        <f t="shared" si="6"/>
        <v>0.09</v>
      </c>
      <c r="H188" s="3">
        <f t="shared" si="7"/>
        <v>8.4438830663264485E-9</v>
      </c>
      <c r="I188" s="4">
        <f t="shared" si="8"/>
        <v>0.99999999061790812</v>
      </c>
    </row>
    <row r="189" spans="1:9" x14ac:dyDescent="0.25">
      <c r="A189" t="s">
        <v>517</v>
      </c>
      <c r="B189" t="s">
        <v>518</v>
      </c>
      <c r="C189" t="s">
        <v>11</v>
      </c>
      <c r="D189" s="2">
        <v>0.05</v>
      </c>
      <c r="E189" s="2">
        <v>0</v>
      </c>
      <c r="F189" s="2">
        <v>1.78</v>
      </c>
      <c r="G189" s="2">
        <f t="shared" si="6"/>
        <v>0.08</v>
      </c>
      <c r="H189" s="3">
        <f t="shared" si="7"/>
        <v>7.5056738367346226E-9</v>
      </c>
      <c r="I189" s="4">
        <f t="shared" si="8"/>
        <v>0.99999999812358198</v>
      </c>
    </row>
    <row r="190" spans="1:9" x14ac:dyDescent="0.25">
      <c r="A190" t="s">
        <v>519</v>
      </c>
      <c r="B190" t="s">
        <v>520</v>
      </c>
      <c r="C190" t="s">
        <v>183</v>
      </c>
      <c r="D190" s="2">
        <v>2.6699999999999998E-4</v>
      </c>
      <c r="E190" s="2">
        <v>0</v>
      </c>
      <c r="F190" s="2">
        <v>100.65</v>
      </c>
      <c r="G190" s="2">
        <f t="shared" si="6"/>
        <v>0.02</v>
      </c>
      <c r="H190" s="3">
        <f t="shared" si="7"/>
        <v>1.8764184591836556E-9</v>
      </c>
      <c r="I190" s="4">
        <f t="shared" si="8"/>
        <v>1.0000000000000004</v>
      </c>
    </row>
    <row r="191" spans="1:9" x14ac:dyDescent="0.25">
      <c r="A191" t="s">
        <v>527</v>
      </c>
      <c r="B191" t="s">
        <v>528</v>
      </c>
      <c r="C191" t="s">
        <v>142</v>
      </c>
      <c r="D191" s="2">
        <v>0</v>
      </c>
      <c r="E191" s="2">
        <v>0</v>
      </c>
      <c r="F191" s="2">
        <v>19.260000000000002</v>
      </c>
      <c r="G191" s="2">
        <f t="shared" si="6"/>
        <v>0</v>
      </c>
      <c r="H191" s="3">
        <f t="shared" si="7"/>
        <v>0</v>
      </c>
      <c r="I191" s="4">
        <f t="shared" si="8"/>
        <v>1.0000000000000004</v>
      </c>
    </row>
    <row r="192" spans="1:9" x14ac:dyDescent="0.25">
      <c r="A192" t="s">
        <v>523</v>
      </c>
      <c r="B192" t="s">
        <v>524</v>
      </c>
      <c r="C192" t="s">
        <v>142</v>
      </c>
      <c r="D192" s="2">
        <v>0</v>
      </c>
      <c r="E192" s="2">
        <v>0</v>
      </c>
      <c r="F192" s="2">
        <v>79.45</v>
      </c>
      <c r="G192" s="2">
        <f t="shared" si="6"/>
        <v>0</v>
      </c>
      <c r="H192" s="3">
        <f t="shared" si="7"/>
        <v>0</v>
      </c>
      <c r="I192" s="4">
        <f t="shared" si="8"/>
        <v>1.0000000000000004</v>
      </c>
    </row>
    <row r="193" spans="1:9" x14ac:dyDescent="0.25">
      <c r="A193" t="s">
        <v>525</v>
      </c>
      <c r="B193" t="s">
        <v>526</v>
      </c>
      <c r="C193" t="s">
        <v>190</v>
      </c>
      <c r="D193" s="2">
        <v>0</v>
      </c>
      <c r="E193" s="2">
        <v>0</v>
      </c>
      <c r="F193" s="2">
        <v>9.26</v>
      </c>
      <c r="G193" s="2">
        <f t="shared" si="6"/>
        <v>0</v>
      </c>
      <c r="H193" s="3">
        <f t="shared" si="7"/>
        <v>0</v>
      </c>
      <c r="I193" s="4">
        <f t="shared" si="8"/>
        <v>1.0000000000000004</v>
      </c>
    </row>
    <row r="194" spans="1:9" x14ac:dyDescent="0.25">
      <c r="A194" t="s">
        <v>521</v>
      </c>
      <c r="B194" t="s">
        <v>522</v>
      </c>
      <c r="C194" t="s">
        <v>11</v>
      </c>
      <c r="D194" s="2">
        <v>0</v>
      </c>
      <c r="E194" s="2">
        <v>0</v>
      </c>
      <c r="F194" s="2">
        <v>330409.58</v>
      </c>
      <c r="G194" s="2">
        <f t="shared" si="6"/>
        <v>0</v>
      </c>
      <c r="H194" s="3">
        <f t="shared" si="7"/>
        <v>0</v>
      </c>
      <c r="I194" s="4">
        <f t="shared" si="8"/>
        <v>1.0000000000000004</v>
      </c>
    </row>
    <row r="195" spans="1:9" x14ac:dyDescent="0.25">
      <c r="G195" s="2"/>
    </row>
    <row r="196" spans="1:9" x14ac:dyDescent="0.25">
      <c r="G196" s="2">
        <f>SUM(G2:G194)</f>
        <v>10658603.309999995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82326-6296-4838-899F-A3A8475A5833}">
  <dimension ref="A1:J196"/>
  <sheetViews>
    <sheetView tabSelected="1" workbookViewId="0">
      <selection activeCell="A13" sqref="A13:XFD13"/>
    </sheetView>
  </sheetViews>
  <sheetFormatPr defaultRowHeight="15" x14ac:dyDescent="0.25"/>
  <cols>
    <col min="2" max="2" width="39" customWidth="1"/>
    <col min="4" max="4" width="11.5703125" bestFit="1" customWidth="1"/>
    <col min="5" max="5" width="9.28515625" bestFit="1" customWidth="1"/>
    <col min="6" max="6" width="13.28515625" bestFit="1" customWidth="1"/>
    <col min="7" max="7" width="14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0" x14ac:dyDescent="0.25">
      <c r="A2" t="s">
        <v>134</v>
      </c>
      <c r="B2" t="s">
        <v>135</v>
      </c>
      <c r="C2" t="s">
        <v>136</v>
      </c>
      <c r="D2" s="2">
        <v>47995.71</v>
      </c>
      <c r="E2" s="2">
        <v>0</v>
      </c>
      <c r="F2" s="2">
        <v>65.92</v>
      </c>
      <c r="G2" s="2">
        <f>TRUNC(D2*F2,2)</f>
        <v>3163877.2</v>
      </c>
      <c r="H2" s="3">
        <f>G2/$G$196</f>
        <v>0.22244260784509134</v>
      </c>
      <c r="I2" s="4">
        <f>H2</f>
        <v>0.22244260784509134</v>
      </c>
    </row>
    <row r="3" spans="1:10" s="14" customFormat="1" x14ac:dyDescent="0.25">
      <c r="A3" s="14" t="s">
        <v>137</v>
      </c>
      <c r="B3" s="14" t="s">
        <v>138</v>
      </c>
      <c r="C3" s="14" t="s">
        <v>139</v>
      </c>
      <c r="D3" s="15">
        <v>232680.01772900001</v>
      </c>
      <c r="E3" s="15">
        <v>0</v>
      </c>
      <c r="F3" s="15">
        <v>6.15</v>
      </c>
      <c r="G3" s="15">
        <f t="shared" ref="G3:G66" si="0">TRUNC(D3*F3,2)</f>
        <v>1430982.1</v>
      </c>
      <c r="H3" s="16">
        <f t="shared" ref="H3:H66" si="1">G3/$G$196</f>
        <v>0.10060801035629489</v>
      </c>
      <c r="I3" s="17">
        <f>I2+H3</f>
        <v>0.32305061820138625</v>
      </c>
      <c r="J3" s="18">
        <f>F3*0.949</f>
        <v>5.8363500000000004</v>
      </c>
    </row>
    <row r="4" spans="1:10" s="14" customFormat="1" x14ac:dyDescent="0.25">
      <c r="A4" s="14" t="s">
        <v>140</v>
      </c>
      <c r="B4" s="14" t="s">
        <v>141</v>
      </c>
      <c r="C4" s="14" t="s">
        <v>142</v>
      </c>
      <c r="D4" s="15">
        <v>279240</v>
      </c>
      <c r="E4" s="15">
        <v>0</v>
      </c>
      <c r="F4" s="15">
        <v>4.92</v>
      </c>
      <c r="G4" s="15">
        <f t="shared" si="0"/>
        <v>1373860.8</v>
      </c>
      <c r="H4" s="16">
        <f t="shared" si="1"/>
        <v>9.6591985039161277E-2</v>
      </c>
      <c r="I4" s="17">
        <f t="shared" ref="I4:I67" si="2">I3+H4</f>
        <v>0.41964260324054753</v>
      </c>
      <c r="J4" s="18">
        <f>F4*0.949</f>
        <v>4.6690800000000001</v>
      </c>
    </row>
    <row r="5" spans="1:10" s="14" customFormat="1" x14ac:dyDescent="0.25">
      <c r="A5" s="14" t="s">
        <v>143</v>
      </c>
      <c r="B5" s="14" t="s">
        <v>144</v>
      </c>
      <c r="C5" s="14" t="s">
        <v>145</v>
      </c>
      <c r="D5" s="15">
        <v>14400.216479999999</v>
      </c>
      <c r="E5" s="15">
        <v>0</v>
      </c>
      <c r="F5" s="15">
        <v>80</v>
      </c>
      <c r="G5" s="15">
        <f t="shared" si="0"/>
        <v>1152017.31</v>
      </c>
      <c r="H5" s="16">
        <f t="shared" si="1"/>
        <v>8.0994842252122501E-2</v>
      </c>
      <c r="I5" s="17">
        <f t="shared" si="2"/>
        <v>0.50063744549267009</v>
      </c>
      <c r="J5" s="18"/>
    </row>
    <row r="6" spans="1:10" x14ac:dyDescent="0.25">
      <c r="A6" t="s">
        <v>146</v>
      </c>
      <c r="B6" t="s">
        <v>147</v>
      </c>
      <c r="C6" t="s">
        <v>145</v>
      </c>
      <c r="D6" s="2">
        <v>15989.916800000001</v>
      </c>
      <c r="E6" s="2">
        <v>0</v>
      </c>
      <c r="F6" s="2">
        <v>68.790000000000006</v>
      </c>
      <c r="G6" s="2">
        <f t="shared" si="0"/>
        <v>1099946.3700000001</v>
      </c>
      <c r="H6" s="3">
        <f t="shared" si="1"/>
        <v>7.7333892425578893E-2</v>
      </c>
      <c r="I6" s="4">
        <f t="shared" si="2"/>
        <v>0.57797133791824895</v>
      </c>
      <c r="J6" s="10"/>
    </row>
    <row r="7" spans="1:10" x14ac:dyDescent="0.25">
      <c r="A7" t="s">
        <v>148</v>
      </c>
      <c r="B7" t="s">
        <v>149</v>
      </c>
      <c r="C7" t="s">
        <v>145</v>
      </c>
      <c r="D7" s="2">
        <v>10162.15119</v>
      </c>
      <c r="E7" s="2">
        <v>0</v>
      </c>
      <c r="F7" s="2">
        <v>92.86</v>
      </c>
      <c r="G7" s="2">
        <f t="shared" si="0"/>
        <v>943657.35</v>
      </c>
      <c r="H7" s="3">
        <f t="shared" si="1"/>
        <v>6.6345685555111972E-2</v>
      </c>
      <c r="I7" s="4">
        <f t="shared" si="2"/>
        <v>0.64431702347336095</v>
      </c>
      <c r="J7" s="10"/>
    </row>
    <row r="8" spans="1:10" x14ac:dyDescent="0.25">
      <c r="A8" t="s">
        <v>150</v>
      </c>
      <c r="B8" t="s">
        <v>151</v>
      </c>
      <c r="C8" t="s">
        <v>152</v>
      </c>
      <c r="D8" s="2">
        <v>1890.8205909999999</v>
      </c>
      <c r="E8" s="2">
        <v>0</v>
      </c>
      <c r="F8" s="2">
        <v>407.58</v>
      </c>
      <c r="G8" s="2">
        <f t="shared" si="0"/>
        <v>770660.65</v>
      </c>
      <c r="H8" s="3">
        <f t="shared" si="1"/>
        <v>5.4182812389050115E-2</v>
      </c>
      <c r="I8" s="4">
        <f t="shared" si="2"/>
        <v>0.69849983586241104</v>
      </c>
      <c r="J8" s="10"/>
    </row>
    <row r="9" spans="1:10" x14ac:dyDescent="0.25">
      <c r="A9" t="s">
        <v>153</v>
      </c>
      <c r="B9" t="s">
        <v>154</v>
      </c>
      <c r="C9" t="s">
        <v>145</v>
      </c>
      <c r="D9" s="2">
        <v>52864.734736999999</v>
      </c>
      <c r="E9" s="2">
        <v>0</v>
      </c>
      <c r="F9" s="2">
        <v>8.44</v>
      </c>
      <c r="G9" s="2">
        <f t="shared" si="0"/>
        <v>446178.36</v>
      </c>
      <c r="H9" s="3">
        <f t="shared" si="1"/>
        <v>3.1369446943909828E-2</v>
      </c>
      <c r="I9" s="4">
        <f t="shared" si="2"/>
        <v>0.72986928280632091</v>
      </c>
      <c r="J9" s="10"/>
    </row>
    <row r="10" spans="1:10" x14ac:dyDescent="0.25">
      <c r="A10" t="s">
        <v>155</v>
      </c>
      <c r="B10" t="s">
        <v>156</v>
      </c>
      <c r="C10" t="s">
        <v>145</v>
      </c>
      <c r="D10" s="2">
        <v>4008.7841880000001</v>
      </c>
      <c r="E10" s="2">
        <v>0</v>
      </c>
      <c r="F10" s="2">
        <v>91.55</v>
      </c>
      <c r="G10" s="2">
        <f t="shared" si="0"/>
        <v>367004.19</v>
      </c>
      <c r="H10" s="3">
        <f t="shared" si="1"/>
        <v>2.580295123770145E-2</v>
      </c>
      <c r="I10" s="4">
        <f t="shared" si="2"/>
        <v>0.7556722340440224</v>
      </c>
      <c r="J10" s="10"/>
    </row>
    <row r="11" spans="1:10" x14ac:dyDescent="0.25">
      <c r="A11" t="s">
        <v>157</v>
      </c>
      <c r="B11" t="s">
        <v>158</v>
      </c>
      <c r="C11" t="s">
        <v>145</v>
      </c>
      <c r="D11" s="2">
        <v>4008.7841880000001</v>
      </c>
      <c r="E11" s="2">
        <v>0</v>
      </c>
      <c r="F11" s="2">
        <v>89.66</v>
      </c>
      <c r="G11" s="2">
        <f t="shared" si="0"/>
        <v>359427.59</v>
      </c>
      <c r="H11" s="3">
        <f t="shared" si="1"/>
        <v>2.5270263476432107E-2</v>
      </c>
      <c r="I11" s="4">
        <f t="shared" si="2"/>
        <v>0.78094249752045453</v>
      </c>
      <c r="J11" s="10"/>
    </row>
    <row r="12" spans="1:10" x14ac:dyDescent="0.25">
      <c r="A12" t="s">
        <v>159</v>
      </c>
      <c r="B12" t="s">
        <v>160</v>
      </c>
      <c r="C12" t="s">
        <v>145</v>
      </c>
      <c r="D12" s="2">
        <v>4381.8017399999999</v>
      </c>
      <c r="E12" s="2">
        <v>0</v>
      </c>
      <c r="F12" s="2">
        <v>82</v>
      </c>
      <c r="G12" s="2">
        <f t="shared" si="0"/>
        <v>359307.74</v>
      </c>
      <c r="H12" s="3">
        <f t="shared" si="1"/>
        <v>2.5261837186514709E-2</v>
      </c>
      <c r="I12" s="4">
        <f t="shared" si="2"/>
        <v>0.80620433470696928</v>
      </c>
      <c r="J12" s="10"/>
    </row>
    <row r="13" spans="1:10" s="14" customFormat="1" x14ac:dyDescent="0.25">
      <c r="A13" s="14" t="s">
        <v>161</v>
      </c>
      <c r="B13" s="14" t="s">
        <v>162</v>
      </c>
      <c r="C13" s="14" t="s">
        <v>142</v>
      </c>
      <c r="D13" s="15">
        <v>46600</v>
      </c>
      <c r="E13" s="15">
        <v>0</v>
      </c>
      <c r="F13" s="15">
        <v>6.35</v>
      </c>
      <c r="G13" s="15">
        <f t="shared" si="0"/>
        <v>295910</v>
      </c>
      <c r="H13" s="16">
        <f t="shared" si="1"/>
        <v>2.0804534413485131E-2</v>
      </c>
      <c r="I13" s="17">
        <f t="shared" si="2"/>
        <v>0.82700886912045446</v>
      </c>
      <c r="J13" s="18">
        <f>F13*0.949</f>
        <v>6.0261499999999995</v>
      </c>
    </row>
    <row r="14" spans="1:10" x14ac:dyDescent="0.25">
      <c r="A14" t="s">
        <v>163</v>
      </c>
      <c r="B14" t="s">
        <v>164</v>
      </c>
      <c r="C14" t="s">
        <v>139</v>
      </c>
      <c r="D14" s="2">
        <v>8023.4947339999999</v>
      </c>
      <c r="E14" s="2">
        <v>0</v>
      </c>
      <c r="F14" s="2">
        <v>29.42</v>
      </c>
      <c r="G14" s="2">
        <f t="shared" si="0"/>
        <v>236051.21</v>
      </c>
      <c r="H14" s="3">
        <f t="shared" si="1"/>
        <v>1.6596044479030129E-2</v>
      </c>
      <c r="I14" s="4">
        <f t="shared" si="2"/>
        <v>0.84360491359948464</v>
      </c>
    </row>
    <row r="15" spans="1:10" x14ac:dyDescent="0.25">
      <c r="A15" t="s">
        <v>165</v>
      </c>
      <c r="B15" t="s">
        <v>166</v>
      </c>
      <c r="C15" t="s">
        <v>139</v>
      </c>
      <c r="D15" s="2">
        <v>46937.335734</v>
      </c>
      <c r="E15" s="2">
        <v>0</v>
      </c>
      <c r="F15" s="2">
        <v>4.47</v>
      </c>
      <c r="G15" s="2">
        <f t="shared" si="0"/>
        <v>209809.89</v>
      </c>
      <c r="H15" s="3">
        <f t="shared" si="1"/>
        <v>1.4751096876734583E-2</v>
      </c>
      <c r="I15" s="4">
        <f t="shared" si="2"/>
        <v>0.85835601047621923</v>
      </c>
    </row>
    <row r="16" spans="1:10" x14ac:dyDescent="0.25">
      <c r="A16" t="s">
        <v>167</v>
      </c>
      <c r="B16" t="s">
        <v>168</v>
      </c>
      <c r="C16" t="s">
        <v>11</v>
      </c>
      <c r="D16" s="2">
        <v>7920</v>
      </c>
      <c r="E16" s="2">
        <v>0</v>
      </c>
      <c r="F16" s="2">
        <v>18</v>
      </c>
      <c r="G16" s="2">
        <f t="shared" si="0"/>
        <v>142560</v>
      </c>
      <c r="H16" s="3">
        <f t="shared" si="1"/>
        <v>1.0022961123268698E-2</v>
      </c>
      <c r="I16" s="4">
        <f t="shared" si="2"/>
        <v>0.86837897159948796</v>
      </c>
    </row>
    <row r="17" spans="1:9" x14ac:dyDescent="0.25">
      <c r="A17" t="s">
        <v>169</v>
      </c>
      <c r="B17" t="s">
        <v>170</v>
      </c>
      <c r="C17" t="s">
        <v>171</v>
      </c>
      <c r="D17" s="2">
        <v>90</v>
      </c>
      <c r="E17" s="2">
        <v>0</v>
      </c>
      <c r="F17" s="2">
        <v>1300</v>
      </c>
      <c r="G17" s="2">
        <f t="shared" si="0"/>
        <v>117000</v>
      </c>
      <c r="H17" s="3">
        <f t="shared" si="1"/>
        <v>8.2259150632887044E-3</v>
      </c>
      <c r="I17" s="4">
        <f t="shared" si="2"/>
        <v>0.87660488666277669</v>
      </c>
    </row>
    <row r="18" spans="1:9" x14ac:dyDescent="0.25">
      <c r="A18" t="s">
        <v>172</v>
      </c>
      <c r="B18" t="s">
        <v>173</v>
      </c>
      <c r="C18" t="s">
        <v>174</v>
      </c>
      <c r="D18" s="2">
        <v>60</v>
      </c>
      <c r="E18" s="2">
        <v>0</v>
      </c>
      <c r="F18" s="2">
        <v>1850</v>
      </c>
      <c r="G18" s="2">
        <f t="shared" si="0"/>
        <v>111000</v>
      </c>
      <c r="H18" s="3">
        <f t="shared" si="1"/>
        <v>7.8040732651713345E-3</v>
      </c>
      <c r="I18" s="4">
        <f t="shared" si="2"/>
        <v>0.88440895992794799</v>
      </c>
    </row>
    <row r="19" spans="1:9" x14ac:dyDescent="0.25">
      <c r="A19" t="s">
        <v>175</v>
      </c>
      <c r="B19" t="s">
        <v>176</v>
      </c>
      <c r="C19" t="s">
        <v>142</v>
      </c>
      <c r="D19" s="2">
        <v>15190.84237</v>
      </c>
      <c r="E19" s="2">
        <v>0</v>
      </c>
      <c r="F19" s="2">
        <v>6.24</v>
      </c>
      <c r="G19" s="2">
        <f t="shared" si="0"/>
        <v>94790.85</v>
      </c>
      <c r="H19" s="3">
        <f t="shared" si="1"/>
        <v>6.6644571015123085E-3</v>
      </c>
      <c r="I19" s="4">
        <f t="shared" si="2"/>
        <v>0.8910734170294603</v>
      </c>
    </row>
    <row r="20" spans="1:9" x14ac:dyDescent="0.25">
      <c r="A20" t="s">
        <v>177</v>
      </c>
      <c r="B20" t="s">
        <v>178</v>
      </c>
      <c r="C20" t="s">
        <v>133</v>
      </c>
      <c r="D20" s="2">
        <v>300</v>
      </c>
      <c r="E20" s="2">
        <v>0</v>
      </c>
      <c r="F20" s="2">
        <v>300</v>
      </c>
      <c r="G20" s="2">
        <f t="shared" si="0"/>
        <v>90000</v>
      </c>
      <c r="H20" s="3">
        <f t="shared" si="1"/>
        <v>6.3276269717605412E-3</v>
      </c>
      <c r="I20" s="4">
        <f t="shared" si="2"/>
        <v>0.89740104400122089</v>
      </c>
    </row>
    <row r="21" spans="1:9" x14ac:dyDescent="0.25">
      <c r="A21" t="s">
        <v>179</v>
      </c>
      <c r="B21" t="s">
        <v>180</v>
      </c>
      <c r="C21" t="s">
        <v>142</v>
      </c>
      <c r="D21" s="2">
        <v>148673.682088</v>
      </c>
      <c r="E21" s="2">
        <v>0</v>
      </c>
      <c r="F21" s="2">
        <v>0.59</v>
      </c>
      <c r="G21" s="2">
        <f t="shared" si="0"/>
        <v>87717.47</v>
      </c>
      <c r="H21" s="3">
        <f t="shared" si="1"/>
        <v>6.1671492118510682E-3</v>
      </c>
      <c r="I21" s="4">
        <f t="shared" si="2"/>
        <v>0.90356819321307191</v>
      </c>
    </row>
    <row r="22" spans="1:9" x14ac:dyDescent="0.25">
      <c r="A22" t="s">
        <v>181</v>
      </c>
      <c r="B22" t="s">
        <v>182</v>
      </c>
      <c r="C22" t="s">
        <v>183</v>
      </c>
      <c r="D22" s="2">
        <v>6521.4106000000002</v>
      </c>
      <c r="E22" s="2">
        <v>0</v>
      </c>
      <c r="F22" s="2">
        <v>12.53</v>
      </c>
      <c r="G22" s="2">
        <f t="shared" si="0"/>
        <v>81713.27</v>
      </c>
      <c r="H22" s="3">
        <f t="shared" si="1"/>
        <v>5.745012124475017E-3</v>
      </c>
      <c r="I22" s="4">
        <f t="shared" si="2"/>
        <v>0.90931320533754689</v>
      </c>
    </row>
    <row r="23" spans="1:9" x14ac:dyDescent="0.25">
      <c r="A23" t="s">
        <v>184</v>
      </c>
      <c r="B23" t="s">
        <v>185</v>
      </c>
      <c r="C23" t="s">
        <v>11</v>
      </c>
      <c r="D23" s="2">
        <v>7920</v>
      </c>
      <c r="E23" s="2">
        <v>0</v>
      </c>
      <c r="F23" s="2">
        <v>10</v>
      </c>
      <c r="G23" s="2">
        <f t="shared" si="0"/>
        <v>79200</v>
      </c>
      <c r="H23" s="3">
        <f t="shared" si="1"/>
        <v>5.5683117351492768E-3</v>
      </c>
      <c r="I23" s="4">
        <f t="shared" si="2"/>
        <v>0.91488151707269616</v>
      </c>
    </row>
    <row r="24" spans="1:9" x14ac:dyDescent="0.25">
      <c r="A24" t="s">
        <v>186</v>
      </c>
      <c r="B24" t="s">
        <v>187</v>
      </c>
      <c r="C24" t="s">
        <v>11</v>
      </c>
      <c r="D24" s="2">
        <v>3.5466660000000001</v>
      </c>
      <c r="E24" s="2">
        <v>0</v>
      </c>
      <c r="F24" s="2">
        <v>18581.7</v>
      </c>
      <c r="G24" s="2">
        <f t="shared" si="0"/>
        <v>65903.08</v>
      </c>
      <c r="H24" s="3">
        <f t="shared" si="1"/>
        <v>4.6334456281121412E-3</v>
      </c>
      <c r="I24" s="4">
        <f t="shared" si="2"/>
        <v>0.91951496270080835</v>
      </c>
    </row>
    <row r="25" spans="1:9" x14ac:dyDescent="0.25">
      <c r="A25" t="s">
        <v>188</v>
      </c>
      <c r="B25" t="s">
        <v>189</v>
      </c>
      <c r="C25" t="s">
        <v>190</v>
      </c>
      <c r="D25" s="2">
        <v>493.99599999999998</v>
      </c>
      <c r="E25" s="2">
        <v>0</v>
      </c>
      <c r="F25" s="2">
        <v>126</v>
      </c>
      <c r="G25" s="2">
        <f t="shared" si="0"/>
        <v>62243.49</v>
      </c>
      <c r="H25" s="3">
        <f t="shared" si="1"/>
        <v>4.3761509571167501E-3</v>
      </c>
      <c r="I25" s="4">
        <f t="shared" si="2"/>
        <v>0.92389111365792509</v>
      </c>
    </row>
    <row r="26" spans="1:9" x14ac:dyDescent="0.25">
      <c r="A26" t="s">
        <v>191</v>
      </c>
      <c r="B26" t="s">
        <v>192</v>
      </c>
      <c r="C26" t="s">
        <v>174</v>
      </c>
      <c r="D26" s="2">
        <v>60</v>
      </c>
      <c r="E26" s="2">
        <v>0</v>
      </c>
      <c r="F26" s="2">
        <v>930</v>
      </c>
      <c r="G26" s="2">
        <f t="shared" si="0"/>
        <v>55800</v>
      </c>
      <c r="H26" s="3">
        <f t="shared" si="1"/>
        <v>3.9231287224915359E-3</v>
      </c>
      <c r="I26" s="4">
        <f t="shared" si="2"/>
        <v>0.92781424238041665</v>
      </c>
    </row>
    <row r="27" spans="1:9" x14ac:dyDescent="0.25">
      <c r="A27" t="s">
        <v>193</v>
      </c>
      <c r="B27" t="s">
        <v>194</v>
      </c>
      <c r="C27" t="s">
        <v>11</v>
      </c>
      <c r="D27" s="2">
        <v>6600</v>
      </c>
      <c r="E27" s="2">
        <v>0</v>
      </c>
      <c r="F27" s="2">
        <v>7.94</v>
      </c>
      <c r="G27" s="2">
        <f t="shared" si="0"/>
        <v>52404</v>
      </c>
      <c r="H27" s="3">
        <f t="shared" si="1"/>
        <v>3.6843662647571044E-3</v>
      </c>
      <c r="I27" s="4">
        <f t="shared" si="2"/>
        <v>0.93149860864517375</v>
      </c>
    </row>
    <row r="28" spans="1:9" x14ac:dyDescent="0.25">
      <c r="A28" t="s">
        <v>195</v>
      </c>
      <c r="B28" t="s">
        <v>196</v>
      </c>
      <c r="C28" t="s">
        <v>139</v>
      </c>
      <c r="D28" s="2">
        <v>8205.469368</v>
      </c>
      <c r="E28" s="2">
        <v>0</v>
      </c>
      <c r="F28" s="2">
        <v>6.17</v>
      </c>
      <c r="G28" s="2">
        <f t="shared" si="0"/>
        <v>50627.74</v>
      </c>
      <c r="H28" s="3">
        <f t="shared" si="1"/>
        <v>3.5594828127031115E-3</v>
      </c>
      <c r="I28" s="4">
        <f t="shared" si="2"/>
        <v>0.93505809145787688</v>
      </c>
    </row>
    <row r="29" spans="1:9" x14ac:dyDescent="0.25">
      <c r="A29" t="s">
        <v>197</v>
      </c>
      <c r="B29" t="s">
        <v>198</v>
      </c>
      <c r="C29" t="s">
        <v>142</v>
      </c>
      <c r="D29" s="2">
        <v>4301.7172</v>
      </c>
      <c r="E29" s="2">
        <v>0</v>
      </c>
      <c r="F29" s="2">
        <v>11.22</v>
      </c>
      <c r="G29" s="2">
        <f t="shared" si="0"/>
        <v>48265.26</v>
      </c>
      <c r="H29" s="3">
        <f t="shared" si="1"/>
        <v>3.3933840108337243E-3</v>
      </c>
      <c r="I29" s="4">
        <f t="shared" si="2"/>
        <v>0.93845147546871066</v>
      </c>
    </row>
    <row r="30" spans="1:9" x14ac:dyDescent="0.25">
      <c r="A30" t="s">
        <v>199</v>
      </c>
      <c r="B30" t="s">
        <v>200</v>
      </c>
      <c r="C30" t="s">
        <v>11</v>
      </c>
      <c r="D30" s="2">
        <v>4.6285E-2</v>
      </c>
      <c r="E30" s="2">
        <v>0</v>
      </c>
      <c r="F30" s="2">
        <v>1030062</v>
      </c>
      <c r="G30" s="2">
        <f t="shared" si="0"/>
        <v>47676.41</v>
      </c>
      <c r="H30" s="3">
        <f t="shared" si="1"/>
        <v>3.3519837536968226E-3</v>
      </c>
      <c r="I30" s="4">
        <f t="shared" si="2"/>
        <v>0.94180345922240749</v>
      </c>
    </row>
    <row r="31" spans="1:9" x14ac:dyDescent="0.25">
      <c r="A31" t="s">
        <v>201</v>
      </c>
      <c r="B31" t="s">
        <v>202</v>
      </c>
      <c r="C31" t="s">
        <v>142</v>
      </c>
      <c r="D31" s="2">
        <v>82145.925084000002</v>
      </c>
      <c r="E31" s="2">
        <v>0</v>
      </c>
      <c r="F31" s="2">
        <v>0.56000000000000005</v>
      </c>
      <c r="G31" s="2">
        <f t="shared" si="0"/>
        <v>46001.71</v>
      </c>
      <c r="H31" s="3">
        <f t="shared" si="1"/>
        <v>3.2342406771456288E-3</v>
      </c>
      <c r="I31" s="4">
        <f t="shared" si="2"/>
        <v>0.94503769989955311</v>
      </c>
    </row>
    <row r="32" spans="1:9" x14ac:dyDescent="0.25">
      <c r="A32" t="s">
        <v>203</v>
      </c>
      <c r="B32" t="s">
        <v>204</v>
      </c>
      <c r="C32" t="s">
        <v>183</v>
      </c>
      <c r="D32" s="2">
        <v>160</v>
      </c>
      <c r="E32" s="2">
        <v>0</v>
      </c>
      <c r="F32" s="2">
        <v>256.52999999999997</v>
      </c>
      <c r="G32" s="2">
        <f t="shared" si="0"/>
        <v>41044.800000000003</v>
      </c>
      <c r="H32" s="3">
        <f t="shared" si="1"/>
        <v>2.8857353725613012E-3</v>
      </c>
      <c r="I32" s="4">
        <f t="shared" si="2"/>
        <v>0.94792343527211442</v>
      </c>
    </row>
    <row r="33" spans="1:9" x14ac:dyDescent="0.25">
      <c r="A33" t="s">
        <v>205</v>
      </c>
      <c r="B33" t="s">
        <v>206</v>
      </c>
      <c r="C33" t="s">
        <v>152</v>
      </c>
      <c r="D33" s="2">
        <v>106.781025</v>
      </c>
      <c r="E33" s="2">
        <v>0</v>
      </c>
      <c r="F33" s="2">
        <v>382.59</v>
      </c>
      <c r="G33" s="2">
        <f t="shared" si="0"/>
        <v>40853.35</v>
      </c>
      <c r="H33" s="3">
        <f t="shared" si="1"/>
        <v>2.8722751038530391E-3</v>
      </c>
      <c r="I33" s="4">
        <f t="shared" si="2"/>
        <v>0.95079571037596744</v>
      </c>
    </row>
    <row r="34" spans="1:9" x14ac:dyDescent="0.25">
      <c r="A34" t="s">
        <v>207</v>
      </c>
      <c r="B34" t="s">
        <v>208</v>
      </c>
      <c r="C34" t="s">
        <v>209</v>
      </c>
      <c r="D34" s="2">
        <v>831.96793400000001</v>
      </c>
      <c r="E34" s="2">
        <v>0</v>
      </c>
      <c r="F34" s="2">
        <v>49.04</v>
      </c>
      <c r="G34" s="2">
        <f t="shared" si="0"/>
        <v>40799.699999999997</v>
      </c>
      <c r="H34" s="3">
        <f t="shared" si="1"/>
        <v>2.868503135108206E-3</v>
      </c>
      <c r="I34" s="4">
        <f t="shared" si="2"/>
        <v>0.95366421351107566</v>
      </c>
    </row>
    <row r="35" spans="1:9" x14ac:dyDescent="0.25">
      <c r="A35" t="s">
        <v>210</v>
      </c>
      <c r="B35" t="s">
        <v>211</v>
      </c>
      <c r="C35" t="s">
        <v>174</v>
      </c>
      <c r="D35" s="2">
        <v>30</v>
      </c>
      <c r="E35" s="2">
        <v>0</v>
      </c>
      <c r="F35" s="2">
        <v>1250</v>
      </c>
      <c r="G35" s="2">
        <f t="shared" si="0"/>
        <v>37500</v>
      </c>
      <c r="H35" s="3">
        <f t="shared" si="1"/>
        <v>2.636511238233559E-3</v>
      </c>
      <c r="I35" s="4">
        <f t="shared" si="2"/>
        <v>0.95630072474930927</v>
      </c>
    </row>
    <row r="36" spans="1:9" x14ac:dyDescent="0.25">
      <c r="A36" t="s">
        <v>212</v>
      </c>
      <c r="B36" t="s">
        <v>213</v>
      </c>
      <c r="C36" t="s">
        <v>11</v>
      </c>
      <c r="D36" s="2">
        <v>99</v>
      </c>
      <c r="E36" s="2">
        <v>0</v>
      </c>
      <c r="F36" s="2">
        <v>341.65</v>
      </c>
      <c r="G36" s="2">
        <f t="shared" si="0"/>
        <v>33823.35</v>
      </c>
      <c r="H36" s="3">
        <f t="shared" si="1"/>
        <v>2.3780171303921876E-3</v>
      </c>
      <c r="I36" s="4">
        <f t="shared" si="2"/>
        <v>0.95867874187970148</v>
      </c>
    </row>
    <row r="37" spans="1:9" x14ac:dyDescent="0.25">
      <c r="A37" t="s">
        <v>214</v>
      </c>
      <c r="B37" t="s">
        <v>215</v>
      </c>
      <c r="C37" t="s">
        <v>142</v>
      </c>
      <c r="D37" s="2">
        <v>2642.1185099999998</v>
      </c>
      <c r="E37" s="2">
        <v>0</v>
      </c>
      <c r="F37" s="2">
        <v>11.5</v>
      </c>
      <c r="G37" s="2">
        <f t="shared" si="0"/>
        <v>30384.36</v>
      </c>
      <c r="H37" s="3">
        <f t="shared" si="1"/>
        <v>2.1362321761742458E-3</v>
      </c>
      <c r="I37" s="4">
        <f t="shared" si="2"/>
        <v>0.96081497405587568</v>
      </c>
    </row>
    <row r="38" spans="1:9" x14ac:dyDescent="0.25">
      <c r="A38" t="s">
        <v>216</v>
      </c>
      <c r="B38" t="s">
        <v>217</v>
      </c>
      <c r="C38" t="s">
        <v>190</v>
      </c>
      <c r="D38" s="2">
        <v>242.26406</v>
      </c>
      <c r="E38" s="2">
        <v>0</v>
      </c>
      <c r="F38" s="2">
        <v>121.25</v>
      </c>
      <c r="G38" s="2">
        <f t="shared" si="0"/>
        <v>29374.51</v>
      </c>
      <c r="H38" s="3">
        <f t="shared" si="1"/>
        <v>2.0652326862027749E-3</v>
      </c>
      <c r="I38" s="4">
        <f t="shared" si="2"/>
        <v>0.96288020674207841</v>
      </c>
    </row>
    <row r="39" spans="1:9" x14ac:dyDescent="0.25">
      <c r="A39" t="s">
        <v>218</v>
      </c>
      <c r="B39" t="s">
        <v>219</v>
      </c>
      <c r="C39" t="s">
        <v>11</v>
      </c>
      <c r="D39" s="2">
        <v>133.58418399999999</v>
      </c>
      <c r="E39" s="2">
        <v>0</v>
      </c>
      <c r="F39" s="2">
        <v>206.93</v>
      </c>
      <c r="G39" s="2">
        <f t="shared" si="0"/>
        <v>27642.57</v>
      </c>
      <c r="H39" s="3">
        <f t="shared" si="1"/>
        <v>1.9434652388975421E-3</v>
      </c>
      <c r="I39" s="4">
        <f t="shared" si="2"/>
        <v>0.96482367198097596</v>
      </c>
    </row>
    <row r="40" spans="1:9" x14ac:dyDescent="0.25">
      <c r="A40" t="s">
        <v>220</v>
      </c>
      <c r="B40" t="s">
        <v>221</v>
      </c>
      <c r="C40" t="s">
        <v>152</v>
      </c>
      <c r="D40" s="2">
        <v>63.54</v>
      </c>
      <c r="E40" s="2">
        <v>0</v>
      </c>
      <c r="F40" s="2">
        <v>428.12</v>
      </c>
      <c r="G40" s="2">
        <f t="shared" si="0"/>
        <v>27202.74</v>
      </c>
      <c r="H40" s="3">
        <f t="shared" si="1"/>
        <v>1.9125421258865485E-3</v>
      </c>
      <c r="I40" s="4">
        <f t="shared" si="2"/>
        <v>0.9667362141068625</v>
      </c>
    </row>
    <row r="41" spans="1:9" x14ac:dyDescent="0.25">
      <c r="A41" t="s">
        <v>222</v>
      </c>
      <c r="B41" t="s">
        <v>223</v>
      </c>
      <c r="C41" t="s">
        <v>183</v>
      </c>
      <c r="D41" s="2">
        <v>84</v>
      </c>
      <c r="E41" s="2">
        <v>0</v>
      </c>
      <c r="F41" s="2">
        <v>290.5</v>
      </c>
      <c r="G41" s="2">
        <f t="shared" si="0"/>
        <v>24402</v>
      </c>
      <c r="H41" s="3">
        <f t="shared" si="1"/>
        <v>1.7156305929433415E-3</v>
      </c>
      <c r="I41" s="4">
        <f t="shared" si="2"/>
        <v>0.96845184469980583</v>
      </c>
    </row>
    <row r="42" spans="1:9" x14ac:dyDescent="0.25">
      <c r="A42" t="s">
        <v>224</v>
      </c>
      <c r="B42" t="s">
        <v>225</v>
      </c>
      <c r="C42" t="s">
        <v>226</v>
      </c>
      <c r="D42" s="2">
        <v>179.31813399999999</v>
      </c>
      <c r="E42" s="2">
        <v>0</v>
      </c>
      <c r="F42" s="2">
        <v>134.61000000000001</v>
      </c>
      <c r="G42" s="2">
        <f t="shared" si="0"/>
        <v>24138.01</v>
      </c>
      <c r="H42" s="3">
        <f t="shared" si="1"/>
        <v>1.6970702568958407E-3</v>
      </c>
      <c r="I42" s="4">
        <f t="shared" si="2"/>
        <v>0.97014891495670164</v>
      </c>
    </row>
    <row r="43" spans="1:9" x14ac:dyDescent="0.25">
      <c r="A43" t="s">
        <v>227</v>
      </c>
      <c r="B43" t="s">
        <v>228</v>
      </c>
      <c r="C43" t="s">
        <v>136</v>
      </c>
      <c r="D43" s="2">
        <v>30.66</v>
      </c>
      <c r="E43" s="2">
        <v>0</v>
      </c>
      <c r="F43" s="2">
        <v>675</v>
      </c>
      <c r="G43" s="2">
        <f t="shared" si="0"/>
        <v>20695.5</v>
      </c>
      <c r="H43" s="3">
        <f t="shared" si="1"/>
        <v>1.4550378221563365E-3</v>
      </c>
      <c r="I43" s="4">
        <f t="shared" si="2"/>
        <v>0.97160395277885803</v>
      </c>
    </row>
    <row r="44" spans="1:9" x14ac:dyDescent="0.25">
      <c r="A44" t="s">
        <v>229</v>
      </c>
      <c r="B44" t="s">
        <v>230</v>
      </c>
      <c r="C44" t="s">
        <v>226</v>
      </c>
      <c r="D44" s="2">
        <v>108.52372</v>
      </c>
      <c r="E44" s="2">
        <v>0</v>
      </c>
      <c r="F44" s="2">
        <v>158.91999999999999</v>
      </c>
      <c r="G44" s="2">
        <f t="shared" si="0"/>
        <v>17246.580000000002</v>
      </c>
      <c r="H44" s="3">
        <f t="shared" si="1"/>
        <v>1.2125547197625102E-3</v>
      </c>
      <c r="I44" s="4">
        <f t="shared" si="2"/>
        <v>0.97281650749862059</v>
      </c>
    </row>
    <row r="45" spans="1:9" x14ac:dyDescent="0.25">
      <c r="A45" t="s">
        <v>231</v>
      </c>
      <c r="B45" t="s">
        <v>232</v>
      </c>
      <c r="C45" t="s">
        <v>183</v>
      </c>
      <c r="D45" s="2">
        <v>2400.9287260000001</v>
      </c>
      <c r="E45" s="2">
        <v>0</v>
      </c>
      <c r="F45" s="2">
        <v>6.95</v>
      </c>
      <c r="G45" s="2">
        <f t="shared" si="0"/>
        <v>16686.45</v>
      </c>
      <c r="H45" s="3">
        <f t="shared" si="1"/>
        <v>1.1731736786992633E-3</v>
      </c>
      <c r="I45" s="4">
        <f t="shared" si="2"/>
        <v>0.97398968117731988</v>
      </c>
    </row>
    <row r="46" spans="1:9" x14ac:dyDescent="0.25">
      <c r="A46" t="s">
        <v>233</v>
      </c>
      <c r="B46" t="s">
        <v>234</v>
      </c>
      <c r="C46" t="s">
        <v>142</v>
      </c>
      <c r="D46" s="2">
        <v>175.14522299999999</v>
      </c>
      <c r="E46" s="2">
        <v>0</v>
      </c>
      <c r="F46" s="2">
        <v>92.62</v>
      </c>
      <c r="G46" s="2">
        <f t="shared" si="0"/>
        <v>16221.95</v>
      </c>
      <c r="H46" s="3">
        <f t="shared" si="1"/>
        <v>1.1405160928283436E-3</v>
      </c>
      <c r="I46" s="4">
        <f t="shared" si="2"/>
        <v>0.97513019727014827</v>
      </c>
    </row>
    <row r="47" spans="1:9" x14ac:dyDescent="0.25">
      <c r="A47" t="s">
        <v>235</v>
      </c>
      <c r="B47" t="s">
        <v>236</v>
      </c>
      <c r="C47" t="s">
        <v>142</v>
      </c>
      <c r="D47" s="2">
        <v>2347.6100769999998</v>
      </c>
      <c r="E47" s="2">
        <v>0</v>
      </c>
      <c r="F47" s="2">
        <v>6.87</v>
      </c>
      <c r="G47" s="2">
        <f t="shared" si="0"/>
        <v>16128.08</v>
      </c>
      <c r="H47" s="3">
        <f t="shared" si="1"/>
        <v>1.1339163778967972E-3</v>
      </c>
      <c r="I47" s="4">
        <f t="shared" si="2"/>
        <v>0.97626411364804511</v>
      </c>
    </row>
    <row r="48" spans="1:9" x14ac:dyDescent="0.25">
      <c r="A48" t="s">
        <v>237</v>
      </c>
      <c r="B48" t="s">
        <v>238</v>
      </c>
      <c r="C48" t="s">
        <v>226</v>
      </c>
      <c r="D48" s="2">
        <v>99.540306999999999</v>
      </c>
      <c r="E48" s="2">
        <v>0</v>
      </c>
      <c r="F48" s="2">
        <v>161.75</v>
      </c>
      <c r="G48" s="2">
        <f t="shared" si="0"/>
        <v>16100.64</v>
      </c>
      <c r="H48" s="3">
        <f t="shared" si="1"/>
        <v>1.1319871547400737E-3</v>
      </c>
      <c r="I48" s="4">
        <f t="shared" si="2"/>
        <v>0.97739610080278516</v>
      </c>
    </row>
    <row r="49" spans="1:9" x14ac:dyDescent="0.25">
      <c r="A49" t="s">
        <v>239</v>
      </c>
      <c r="B49" t="s">
        <v>240</v>
      </c>
      <c r="C49" t="s">
        <v>142</v>
      </c>
      <c r="D49" s="2">
        <v>2347.6100769999998</v>
      </c>
      <c r="E49" s="2">
        <v>0</v>
      </c>
      <c r="F49" s="2">
        <v>6.66</v>
      </c>
      <c r="G49" s="2">
        <f t="shared" si="0"/>
        <v>15635.08</v>
      </c>
      <c r="H49" s="3">
        <f t="shared" si="1"/>
        <v>1.0992550434848201E-3</v>
      </c>
      <c r="I49" s="4">
        <f t="shared" si="2"/>
        <v>0.97849535584627001</v>
      </c>
    </row>
    <row r="50" spans="1:9" x14ac:dyDescent="0.25">
      <c r="A50" t="s">
        <v>241</v>
      </c>
      <c r="B50" t="s">
        <v>242</v>
      </c>
      <c r="C50" t="s">
        <v>142</v>
      </c>
      <c r="D50" s="2">
        <v>2347.6100769999998</v>
      </c>
      <c r="E50" s="2">
        <v>0</v>
      </c>
      <c r="F50" s="2">
        <v>6.27</v>
      </c>
      <c r="G50" s="2">
        <f t="shared" si="0"/>
        <v>14719.51</v>
      </c>
      <c r="H50" s="3">
        <f t="shared" si="1"/>
        <v>1.0348840943011002E-3</v>
      </c>
      <c r="I50" s="4">
        <f t="shared" si="2"/>
        <v>0.97953023994057109</v>
      </c>
    </row>
    <row r="51" spans="1:9" x14ac:dyDescent="0.25">
      <c r="A51" t="s">
        <v>243</v>
      </c>
      <c r="B51" t="s">
        <v>244</v>
      </c>
      <c r="C51" t="s">
        <v>11</v>
      </c>
      <c r="D51" s="2">
        <v>0.49592999999999998</v>
      </c>
      <c r="E51" s="2">
        <v>0</v>
      </c>
      <c r="F51" s="2">
        <v>26009.72</v>
      </c>
      <c r="G51" s="2">
        <f t="shared" si="0"/>
        <v>12899</v>
      </c>
      <c r="H51" s="3">
        <f t="shared" si="1"/>
        <v>9.0688955898599142E-4</v>
      </c>
      <c r="I51" s="4">
        <f t="shared" si="2"/>
        <v>0.98043712949955708</v>
      </c>
    </row>
    <row r="52" spans="1:9" x14ac:dyDescent="0.25">
      <c r="A52" t="s">
        <v>245</v>
      </c>
      <c r="B52" t="s">
        <v>246</v>
      </c>
      <c r="C52" t="s">
        <v>190</v>
      </c>
      <c r="D52" s="2">
        <v>22.98</v>
      </c>
      <c r="E52" s="2">
        <v>0</v>
      </c>
      <c r="F52" s="2">
        <v>545</v>
      </c>
      <c r="G52" s="2">
        <f t="shared" si="0"/>
        <v>12524.1</v>
      </c>
      <c r="H52" s="3">
        <f t="shared" si="1"/>
        <v>8.8053147730029113E-4</v>
      </c>
      <c r="I52" s="4">
        <f t="shared" si="2"/>
        <v>0.98131766097685735</v>
      </c>
    </row>
    <row r="53" spans="1:9" x14ac:dyDescent="0.25">
      <c r="A53" t="s">
        <v>247</v>
      </c>
      <c r="B53" t="s">
        <v>248</v>
      </c>
      <c r="C53" t="s">
        <v>183</v>
      </c>
      <c r="D53" s="2">
        <v>2499.9988199999998</v>
      </c>
      <c r="E53" s="2">
        <v>0</v>
      </c>
      <c r="F53" s="2">
        <v>5</v>
      </c>
      <c r="G53" s="2">
        <f t="shared" si="0"/>
        <v>12499.99</v>
      </c>
      <c r="H53" s="3">
        <f t="shared" si="1"/>
        <v>8.7883637634152275E-4</v>
      </c>
      <c r="I53" s="4">
        <f t="shared" si="2"/>
        <v>0.98219649735319892</v>
      </c>
    </row>
    <row r="54" spans="1:9" x14ac:dyDescent="0.25">
      <c r="A54" t="s">
        <v>249</v>
      </c>
      <c r="B54" t="s">
        <v>250</v>
      </c>
      <c r="C54" t="s">
        <v>183</v>
      </c>
      <c r="D54" s="2">
        <v>9.66</v>
      </c>
      <c r="E54" s="2">
        <v>0</v>
      </c>
      <c r="F54" s="2">
        <v>1170</v>
      </c>
      <c r="G54" s="2">
        <f t="shared" si="0"/>
        <v>11302.2</v>
      </c>
      <c r="H54" s="3">
        <f t="shared" si="1"/>
        <v>7.9462339511368889E-4</v>
      </c>
      <c r="I54" s="4">
        <f t="shared" si="2"/>
        <v>0.98299112074831263</v>
      </c>
    </row>
    <row r="55" spans="1:9" x14ac:dyDescent="0.25">
      <c r="A55" t="s">
        <v>251</v>
      </c>
      <c r="B55" t="s">
        <v>252</v>
      </c>
      <c r="C55" t="s">
        <v>145</v>
      </c>
      <c r="D55" s="2">
        <v>1039.5999999999999</v>
      </c>
      <c r="E55" s="2">
        <v>0</v>
      </c>
      <c r="F55" s="2">
        <v>10</v>
      </c>
      <c r="G55" s="2">
        <f t="shared" si="0"/>
        <v>10396</v>
      </c>
      <c r="H55" s="3">
        <f t="shared" si="1"/>
        <v>7.3091122220469539E-4</v>
      </c>
      <c r="I55" s="4">
        <f t="shared" si="2"/>
        <v>0.98372203197051733</v>
      </c>
    </row>
    <row r="56" spans="1:9" x14ac:dyDescent="0.25">
      <c r="A56" t="s">
        <v>253</v>
      </c>
      <c r="B56" t="s">
        <v>254</v>
      </c>
      <c r="C56" t="s">
        <v>142</v>
      </c>
      <c r="D56" s="2">
        <v>31.844586</v>
      </c>
      <c r="E56" s="2">
        <v>0</v>
      </c>
      <c r="F56" s="2">
        <v>324.39999999999998</v>
      </c>
      <c r="G56" s="2">
        <f t="shared" si="0"/>
        <v>10330.379999999999</v>
      </c>
      <c r="H56" s="3">
        <f t="shared" si="1"/>
        <v>7.2629767907261844E-4</v>
      </c>
      <c r="I56" s="4">
        <f t="shared" si="2"/>
        <v>0.98444832964958995</v>
      </c>
    </row>
    <row r="57" spans="1:9" x14ac:dyDescent="0.25">
      <c r="A57" t="s">
        <v>255</v>
      </c>
      <c r="B57" t="s">
        <v>256</v>
      </c>
      <c r="C57" t="s">
        <v>11</v>
      </c>
      <c r="D57" s="2">
        <v>4400</v>
      </c>
      <c r="E57" s="2">
        <v>0</v>
      </c>
      <c r="F57" s="2">
        <v>2.3199999999999998</v>
      </c>
      <c r="G57" s="2">
        <f t="shared" si="0"/>
        <v>10208</v>
      </c>
      <c r="H57" s="3">
        <f t="shared" si="1"/>
        <v>7.1769351253035121E-4</v>
      </c>
      <c r="I57" s="4">
        <f t="shared" si="2"/>
        <v>0.98516602316212032</v>
      </c>
    </row>
    <row r="58" spans="1:9" x14ac:dyDescent="0.25">
      <c r="A58" t="s">
        <v>257</v>
      </c>
      <c r="B58" t="s">
        <v>258</v>
      </c>
      <c r="C58" t="s">
        <v>183</v>
      </c>
      <c r="D58" s="2">
        <v>24</v>
      </c>
      <c r="E58" s="2">
        <v>0</v>
      </c>
      <c r="F58" s="2">
        <v>422.7</v>
      </c>
      <c r="G58" s="2">
        <f t="shared" si="0"/>
        <v>10144.799999999999</v>
      </c>
      <c r="H58" s="3">
        <f t="shared" si="1"/>
        <v>7.1325011225684815E-4</v>
      </c>
      <c r="I58" s="4">
        <f t="shared" si="2"/>
        <v>0.98587927327437719</v>
      </c>
    </row>
    <row r="59" spans="1:9" x14ac:dyDescent="0.25">
      <c r="A59" t="s">
        <v>259</v>
      </c>
      <c r="B59" t="s">
        <v>260</v>
      </c>
      <c r="C59" t="s">
        <v>190</v>
      </c>
      <c r="D59" s="2">
        <v>28.8</v>
      </c>
      <c r="E59" s="2">
        <v>0</v>
      </c>
      <c r="F59" s="2">
        <v>290</v>
      </c>
      <c r="G59" s="2">
        <f t="shared" si="0"/>
        <v>8352</v>
      </c>
      <c r="H59" s="3">
        <f t="shared" si="1"/>
        <v>5.8720378297937828E-4</v>
      </c>
      <c r="I59" s="4">
        <f t="shared" si="2"/>
        <v>0.98646647705735657</v>
      </c>
    </row>
    <row r="60" spans="1:9" x14ac:dyDescent="0.25">
      <c r="A60" t="s">
        <v>261</v>
      </c>
      <c r="B60" t="s">
        <v>262</v>
      </c>
      <c r="C60" t="s">
        <v>142</v>
      </c>
      <c r="D60" s="2">
        <v>712.80819499999996</v>
      </c>
      <c r="E60" s="2">
        <v>0</v>
      </c>
      <c r="F60" s="2">
        <v>10.18</v>
      </c>
      <c r="G60" s="2">
        <f t="shared" si="0"/>
        <v>7256.38</v>
      </c>
      <c r="H60" s="3">
        <f t="shared" si="1"/>
        <v>5.1017406450381956E-4</v>
      </c>
      <c r="I60" s="4">
        <f t="shared" si="2"/>
        <v>0.98697665112186039</v>
      </c>
    </row>
    <row r="61" spans="1:9" x14ac:dyDescent="0.25">
      <c r="A61" t="s">
        <v>263</v>
      </c>
      <c r="B61" t="s">
        <v>264</v>
      </c>
      <c r="C61" t="s">
        <v>142</v>
      </c>
      <c r="D61" s="2">
        <v>974.44433300000003</v>
      </c>
      <c r="E61" s="2">
        <v>0</v>
      </c>
      <c r="F61" s="2">
        <v>7.19</v>
      </c>
      <c r="G61" s="2">
        <f t="shared" si="0"/>
        <v>7006.25</v>
      </c>
      <c r="H61" s="3">
        <f t="shared" si="1"/>
        <v>4.9258818300996988E-4</v>
      </c>
      <c r="I61" s="4">
        <f t="shared" si="2"/>
        <v>0.98746923930487041</v>
      </c>
    </row>
    <row r="62" spans="1:9" x14ac:dyDescent="0.25">
      <c r="A62" t="s">
        <v>265</v>
      </c>
      <c r="B62" t="s">
        <v>266</v>
      </c>
      <c r="C62" t="s">
        <v>11</v>
      </c>
      <c r="D62" s="2">
        <v>1</v>
      </c>
      <c r="E62" s="2">
        <v>0</v>
      </c>
      <c r="F62" s="2">
        <v>6460</v>
      </c>
      <c r="G62" s="2">
        <f t="shared" si="0"/>
        <v>6460</v>
      </c>
      <c r="H62" s="3">
        <f t="shared" si="1"/>
        <v>4.5418300263970111E-4</v>
      </c>
      <c r="I62" s="4">
        <f t="shared" si="2"/>
        <v>0.98792342230751007</v>
      </c>
    </row>
    <row r="63" spans="1:9" x14ac:dyDescent="0.25">
      <c r="A63" t="s">
        <v>267</v>
      </c>
      <c r="B63" t="s">
        <v>268</v>
      </c>
      <c r="C63" t="s">
        <v>11</v>
      </c>
      <c r="D63" s="2">
        <v>1</v>
      </c>
      <c r="E63" s="2">
        <v>0</v>
      </c>
      <c r="F63" s="2">
        <v>6460</v>
      </c>
      <c r="G63" s="2">
        <f t="shared" si="0"/>
        <v>6460</v>
      </c>
      <c r="H63" s="3">
        <f t="shared" si="1"/>
        <v>4.5418300263970111E-4</v>
      </c>
      <c r="I63" s="4">
        <f t="shared" si="2"/>
        <v>0.98837760531014973</v>
      </c>
    </row>
    <row r="64" spans="1:9" x14ac:dyDescent="0.25">
      <c r="A64" t="s">
        <v>269</v>
      </c>
      <c r="B64" t="s">
        <v>270</v>
      </c>
      <c r="C64" t="s">
        <v>183</v>
      </c>
      <c r="D64" s="2">
        <v>190.175736</v>
      </c>
      <c r="E64" s="2">
        <v>0</v>
      </c>
      <c r="F64" s="2">
        <v>32.79</v>
      </c>
      <c r="G64" s="2">
        <f t="shared" si="0"/>
        <v>6235.86</v>
      </c>
      <c r="H64" s="3">
        <f t="shared" si="1"/>
        <v>4.3842439920136318E-4</v>
      </c>
      <c r="I64" s="4">
        <f t="shared" si="2"/>
        <v>0.98881602970935112</v>
      </c>
    </row>
    <row r="65" spans="1:9" x14ac:dyDescent="0.25">
      <c r="A65" t="s">
        <v>271</v>
      </c>
      <c r="B65" t="s">
        <v>272</v>
      </c>
      <c r="C65" t="s">
        <v>142</v>
      </c>
      <c r="D65" s="2">
        <v>507.00349999999997</v>
      </c>
      <c r="E65" s="2">
        <v>0</v>
      </c>
      <c r="F65" s="2">
        <v>12.09</v>
      </c>
      <c r="G65" s="2">
        <f t="shared" si="0"/>
        <v>6129.67</v>
      </c>
      <c r="H65" s="3">
        <f t="shared" si="1"/>
        <v>4.3095850244434931E-4</v>
      </c>
      <c r="I65" s="4">
        <f t="shared" si="2"/>
        <v>0.98924698821179546</v>
      </c>
    </row>
    <row r="66" spans="1:9" x14ac:dyDescent="0.25">
      <c r="A66" t="s">
        <v>273</v>
      </c>
      <c r="B66" t="s">
        <v>274</v>
      </c>
      <c r="C66" t="s">
        <v>142</v>
      </c>
      <c r="D66" s="2">
        <v>499.73469999999998</v>
      </c>
      <c r="E66" s="2">
        <v>0</v>
      </c>
      <c r="F66" s="2">
        <v>12.09</v>
      </c>
      <c r="G66" s="2">
        <f t="shared" si="0"/>
        <v>6041.79</v>
      </c>
      <c r="H66" s="3">
        <f t="shared" si="1"/>
        <v>4.2477992624125689E-4</v>
      </c>
      <c r="I66" s="4">
        <f t="shared" si="2"/>
        <v>0.9896717681380367</v>
      </c>
    </row>
    <row r="67" spans="1:9" x14ac:dyDescent="0.25">
      <c r="A67" t="s">
        <v>275</v>
      </c>
      <c r="B67" t="s">
        <v>276</v>
      </c>
      <c r="C67" t="s">
        <v>142</v>
      </c>
      <c r="D67" s="2">
        <v>645.410214</v>
      </c>
      <c r="E67" s="2">
        <v>0</v>
      </c>
      <c r="F67" s="2">
        <v>9.2100000000000009</v>
      </c>
      <c r="G67" s="2">
        <f t="shared" ref="G67:G130" si="3">TRUNC(D67*F67,2)</f>
        <v>5944.22</v>
      </c>
      <c r="H67" s="3">
        <f t="shared" ref="H67:H130" si="4">G67/$G$196</f>
        <v>4.1792007553420499E-4</v>
      </c>
      <c r="I67" s="4">
        <f t="shared" si="2"/>
        <v>0.99008968821357091</v>
      </c>
    </row>
    <row r="68" spans="1:9" x14ac:dyDescent="0.25">
      <c r="A68" t="s">
        <v>277</v>
      </c>
      <c r="B68" t="s">
        <v>278</v>
      </c>
      <c r="C68" t="s">
        <v>142</v>
      </c>
      <c r="D68" s="2">
        <v>645.17131400000005</v>
      </c>
      <c r="E68" s="2">
        <v>0</v>
      </c>
      <c r="F68" s="2">
        <v>8.7200000000000006</v>
      </c>
      <c r="G68" s="2">
        <f t="shared" si="3"/>
        <v>5625.89</v>
      </c>
      <c r="H68" s="3">
        <f t="shared" si="4"/>
        <v>3.9553925893508793E-4</v>
      </c>
      <c r="I68" s="4">
        <f t="shared" ref="I68:I131" si="5">I67+H68</f>
        <v>0.990485227472506</v>
      </c>
    </row>
    <row r="69" spans="1:9" x14ac:dyDescent="0.25">
      <c r="A69" t="s">
        <v>279</v>
      </c>
      <c r="B69" t="s">
        <v>280</v>
      </c>
      <c r="C69" t="s">
        <v>142</v>
      </c>
      <c r="D69" s="2">
        <v>44.582419999999999</v>
      </c>
      <c r="E69" s="2">
        <v>0</v>
      </c>
      <c r="F69" s="2">
        <v>123.67</v>
      </c>
      <c r="G69" s="2">
        <f t="shared" si="3"/>
        <v>5513.5</v>
      </c>
      <c r="H69" s="3">
        <f t="shared" si="4"/>
        <v>3.8763745898668604E-4</v>
      </c>
      <c r="I69" s="4">
        <f t="shared" si="5"/>
        <v>0.99087286493149274</v>
      </c>
    </row>
    <row r="70" spans="1:9" x14ac:dyDescent="0.25">
      <c r="A70" t="s">
        <v>281</v>
      </c>
      <c r="B70" t="s">
        <v>282</v>
      </c>
      <c r="C70" t="s">
        <v>142</v>
      </c>
      <c r="D70" s="2">
        <v>44.582419999999999</v>
      </c>
      <c r="E70" s="2">
        <v>0</v>
      </c>
      <c r="F70" s="2">
        <v>123.67</v>
      </c>
      <c r="G70" s="2">
        <f t="shared" si="3"/>
        <v>5513.5</v>
      </c>
      <c r="H70" s="3">
        <f t="shared" si="4"/>
        <v>3.8763745898668604E-4</v>
      </c>
      <c r="I70" s="4">
        <f t="shared" si="5"/>
        <v>0.99126050239047947</v>
      </c>
    </row>
    <row r="71" spans="1:9" x14ac:dyDescent="0.25">
      <c r="A71" t="s">
        <v>283</v>
      </c>
      <c r="B71" t="s">
        <v>284</v>
      </c>
      <c r="C71" t="s">
        <v>142</v>
      </c>
      <c r="D71" s="2">
        <v>645.17131400000005</v>
      </c>
      <c r="E71" s="2">
        <v>0</v>
      </c>
      <c r="F71" s="2">
        <v>8.52</v>
      </c>
      <c r="G71" s="2">
        <f t="shared" si="3"/>
        <v>5496.85</v>
      </c>
      <c r="H71" s="3">
        <f t="shared" si="4"/>
        <v>3.864668479969104E-4</v>
      </c>
      <c r="I71" s="4">
        <f t="shared" si="5"/>
        <v>0.99164696923847639</v>
      </c>
    </row>
    <row r="72" spans="1:9" x14ac:dyDescent="0.25">
      <c r="A72" t="s">
        <v>285</v>
      </c>
      <c r="B72" t="s">
        <v>286</v>
      </c>
      <c r="C72" t="s">
        <v>142</v>
      </c>
      <c r="D72" s="2">
        <v>1508.159596</v>
      </c>
      <c r="E72" s="2">
        <v>0</v>
      </c>
      <c r="F72" s="2">
        <v>3.62</v>
      </c>
      <c r="G72" s="2">
        <f t="shared" si="3"/>
        <v>5459.53</v>
      </c>
      <c r="H72" s="3">
        <f t="shared" si="4"/>
        <v>3.8384299201262029E-4</v>
      </c>
      <c r="I72" s="4">
        <f t="shared" si="5"/>
        <v>0.99203081223048906</v>
      </c>
    </row>
    <row r="73" spans="1:9" x14ac:dyDescent="0.25">
      <c r="A73" t="s">
        <v>287</v>
      </c>
      <c r="B73" t="s">
        <v>288</v>
      </c>
      <c r="C73" t="s">
        <v>11</v>
      </c>
      <c r="D73" s="2">
        <v>0.314388</v>
      </c>
      <c r="E73" s="2">
        <v>0</v>
      </c>
      <c r="F73" s="2">
        <v>17247.87</v>
      </c>
      <c r="G73" s="2">
        <f t="shared" si="3"/>
        <v>5422.52</v>
      </c>
      <c r="H73" s="3">
        <f t="shared" si="4"/>
        <v>3.8124093118789971E-4</v>
      </c>
      <c r="I73" s="4">
        <f t="shared" si="5"/>
        <v>0.99241205316167691</v>
      </c>
    </row>
    <row r="74" spans="1:9" x14ac:dyDescent="0.25">
      <c r="A74" t="s">
        <v>289</v>
      </c>
      <c r="B74" t="s">
        <v>290</v>
      </c>
      <c r="C74" t="s">
        <v>11</v>
      </c>
      <c r="D74" s="2">
        <v>1</v>
      </c>
      <c r="E74" s="2">
        <v>0</v>
      </c>
      <c r="F74" s="2">
        <v>5390</v>
      </c>
      <c r="G74" s="2">
        <f t="shared" si="3"/>
        <v>5390</v>
      </c>
      <c r="H74" s="3">
        <f t="shared" si="4"/>
        <v>3.7895454864210351E-4</v>
      </c>
      <c r="I74" s="4">
        <f t="shared" si="5"/>
        <v>0.99279100771031903</v>
      </c>
    </row>
    <row r="75" spans="1:9" x14ac:dyDescent="0.25">
      <c r="A75" t="s">
        <v>291</v>
      </c>
      <c r="B75" t="s">
        <v>292</v>
      </c>
      <c r="C75" t="s">
        <v>142</v>
      </c>
      <c r="D75" s="2">
        <v>300.59341000000001</v>
      </c>
      <c r="E75" s="2">
        <v>0</v>
      </c>
      <c r="F75" s="2">
        <v>15.35</v>
      </c>
      <c r="G75" s="2">
        <f t="shared" si="3"/>
        <v>4614.1000000000004</v>
      </c>
      <c r="H75" s="3">
        <f t="shared" si="4"/>
        <v>3.2440337344889238E-4</v>
      </c>
      <c r="I75" s="4">
        <f t="shared" si="5"/>
        <v>0.99311541108376789</v>
      </c>
    </row>
    <row r="76" spans="1:9" x14ac:dyDescent="0.25">
      <c r="A76" t="s">
        <v>293</v>
      </c>
      <c r="B76" t="s">
        <v>294</v>
      </c>
      <c r="C76" t="s">
        <v>136</v>
      </c>
      <c r="D76" s="2">
        <v>86.625</v>
      </c>
      <c r="E76" s="2">
        <v>0</v>
      </c>
      <c r="F76" s="2">
        <v>52.49</v>
      </c>
      <c r="G76" s="2">
        <f t="shared" si="3"/>
        <v>4546.9399999999996</v>
      </c>
      <c r="H76" s="3">
        <f t="shared" si="4"/>
        <v>3.1968155758863194E-4</v>
      </c>
      <c r="I76" s="4">
        <f t="shared" si="5"/>
        <v>0.99343509264135654</v>
      </c>
    </row>
    <row r="77" spans="1:9" x14ac:dyDescent="0.25">
      <c r="A77" t="s">
        <v>295</v>
      </c>
      <c r="B77" t="s">
        <v>296</v>
      </c>
      <c r="C77" t="s">
        <v>11</v>
      </c>
      <c r="D77" s="2">
        <v>0.26168000000000002</v>
      </c>
      <c r="E77" s="2">
        <v>0</v>
      </c>
      <c r="F77" s="2">
        <v>16582</v>
      </c>
      <c r="G77" s="2">
        <f t="shared" si="3"/>
        <v>4339.17</v>
      </c>
      <c r="H77" s="3">
        <f t="shared" si="4"/>
        <v>3.0507387918949101E-4</v>
      </c>
      <c r="I77" s="4">
        <f t="shared" si="5"/>
        <v>0.99374016652054609</v>
      </c>
    </row>
    <row r="78" spans="1:9" x14ac:dyDescent="0.25">
      <c r="A78" t="s">
        <v>297</v>
      </c>
      <c r="B78" t="s">
        <v>298</v>
      </c>
      <c r="C78" t="s">
        <v>11</v>
      </c>
      <c r="D78" s="2">
        <v>1.3653E-2</v>
      </c>
      <c r="E78" s="2">
        <v>0</v>
      </c>
      <c r="F78" s="2">
        <v>313291.42</v>
      </c>
      <c r="G78" s="2">
        <f t="shared" si="3"/>
        <v>4277.3599999999997</v>
      </c>
      <c r="H78" s="3">
        <f t="shared" si="4"/>
        <v>3.0072820559921853E-4</v>
      </c>
      <c r="I78" s="4">
        <f t="shared" si="5"/>
        <v>0.99404089472614532</v>
      </c>
    </row>
    <row r="79" spans="1:9" x14ac:dyDescent="0.25">
      <c r="A79" t="s">
        <v>299</v>
      </c>
      <c r="B79" t="s">
        <v>300</v>
      </c>
      <c r="C79" t="s">
        <v>11</v>
      </c>
      <c r="D79" s="2">
        <v>0.232652</v>
      </c>
      <c r="E79" s="2">
        <v>0</v>
      </c>
      <c r="F79" s="2">
        <v>16996.11</v>
      </c>
      <c r="G79" s="2">
        <f t="shared" si="3"/>
        <v>3954.17</v>
      </c>
      <c r="H79" s="3">
        <f t="shared" si="4"/>
        <v>2.7800569714362647E-4</v>
      </c>
      <c r="I79" s="4">
        <f t="shared" si="5"/>
        <v>0.99431890042328896</v>
      </c>
    </row>
    <row r="80" spans="1:9" x14ac:dyDescent="0.25">
      <c r="A80" t="s">
        <v>301</v>
      </c>
      <c r="B80" t="s">
        <v>302</v>
      </c>
      <c r="C80" t="s">
        <v>11</v>
      </c>
      <c r="D80" s="2">
        <v>0.38689099999999998</v>
      </c>
      <c r="E80" s="2">
        <v>0</v>
      </c>
      <c r="F80" s="2">
        <v>9949.2000000000007</v>
      </c>
      <c r="G80" s="2">
        <f t="shared" si="3"/>
        <v>3849.25</v>
      </c>
      <c r="H80" s="3">
        <f t="shared" si="4"/>
        <v>2.7062909023388074E-4</v>
      </c>
      <c r="I80" s="4">
        <f t="shared" si="5"/>
        <v>0.99458952951352286</v>
      </c>
    </row>
    <row r="81" spans="1:9" x14ac:dyDescent="0.25">
      <c r="A81" t="s">
        <v>303</v>
      </c>
      <c r="B81" t="s">
        <v>304</v>
      </c>
      <c r="C81" t="s">
        <v>190</v>
      </c>
      <c r="D81" s="2">
        <v>7.4961000000000002</v>
      </c>
      <c r="E81" s="2">
        <v>0</v>
      </c>
      <c r="F81" s="2">
        <v>490</v>
      </c>
      <c r="G81" s="2">
        <f t="shared" si="3"/>
        <v>3673.08</v>
      </c>
      <c r="H81" s="3">
        <f t="shared" si="4"/>
        <v>2.5824311197149123E-4</v>
      </c>
      <c r="I81" s="4">
        <f t="shared" si="5"/>
        <v>0.9948477726254944</v>
      </c>
    </row>
    <row r="82" spans="1:9" x14ac:dyDescent="0.25">
      <c r="A82" t="s">
        <v>175</v>
      </c>
      <c r="B82" t="s">
        <v>305</v>
      </c>
      <c r="C82" t="s">
        <v>142</v>
      </c>
      <c r="D82" s="2">
        <v>245.78806299999999</v>
      </c>
      <c r="E82" s="2">
        <v>0</v>
      </c>
      <c r="F82" s="2">
        <v>14.32</v>
      </c>
      <c r="G82" s="2">
        <f t="shared" si="3"/>
        <v>3519.68</v>
      </c>
      <c r="H82" s="3">
        <f t="shared" si="4"/>
        <v>2.4745802333295714E-4</v>
      </c>
      <c r="I82" s="4">
        <f t="shared" si="5"/>
        <v>0.99509523064882732</v>
      </c>
    </row>
    <row r="83" spans="1:9" x14ac:dyDescent="0.25">
      <c r="A83" t="s">
        <v>306</v>
      </c>
      <c r="B83" t="s">
        <v>307</v>
      </c>
      <c r="C83" t="s">
        <v>142</v>
      </c>
      <c r="D83" s="2">
        <v>31.844586</v>
      </c>
      <c r="E83" s="2">
        <v>0</v>
      </c>
      <c r="F83" s="2">
        <v>96.19</v>
      </c>
      <c r="G83" s="2">
        <f t="shared" si="3"/>
        <v>3063.13</v>
      </c>
      <c r="H83" s="3">
        <f t="shared" si="4"/>
        <v>2.1535937784454299E-4</v>
      </c>
      <c r="I83" s="4">
        <f t="shared" si="5"/>
        <v>0.99531059002667188</v>
      </c>
    </row>
    <row r="84" spans="1:9" x14ac:dyDescent="0.25">
      <c r="A84" t="s">
        <v>308</v>
      </c>
      <c r="B84" t="s">
        <v>309</v>
      </c>
      <c r="C84" t="s">
        <v>142</v>
      </c>
      <c r="D84" s="2">
        <v>414.64699999999999</v>
      </c>
      <c r="E84" s="2">
        <v>0</v>
      </c>
      <c r="F84" s="2">
        <v>7.11</v>
      </c>
      <c r="G84" s="2">
        <f t="shared" si="3"/>
        <v>2948.14</v>
      </c>
      <c r="H84" s="3">
        <f t="shared" si="4"/>
        <v>2.0727477978362357E-4</v>
      </c>
      <c r="I84" s="4">
        <f t="shared" si="5"/>
        <v>0.99551786480645554</v>
      </c>
    </row>
    <row r="85" spans="1:9" x14ac:dyDescent="0.25">
      <c r="A85" t="s">
        <v>310</v>
      </c>
      <c r="B85" t="s">
        <v>311</v>
      </c>
      <c r="C85" t="s">
        <v>226</v>
      </c>
      <c r="D85" s="2">
        <v>19.623792000000002</v>
      </c>
      <c r="E85" s="2">
        <v>0</v>
      </c>
      <c r="F85" s="2">
        <v>148.99</v>
      </c>
      <c r="G85" s="2">
        <f t="shared" si="3"/>
        <v>2923.74</v>
      </c>
      <c r="H85" s="3">
        <f t="shared" si="4"/>
        <v>2.0555928980461294E-4</v>
      </c>
      <c r="I85" s="4">
        <f t="shared" si="5"/>
        <v>0.99572342409626013</v>
      </c>
    </row>
    <row r="86" spans="1:9" x14ac:dyDescent="0.25">
      <c r="A86" t="s">
        <v>210</v>
      </c>
      <c r="B86" t="s">
        <v>312</v>
      </c>
      <c r="C86" t="s">
        <v>52</v>
      </c>
      <c r="D86" s="2">
        <v>592.12802399999998</v>
      </c>
      <c r="E86" s="2">
        <v>0</v>
      </c>
      <c r="F86" s="2">
        <v>4.84</v>
      </c>
      <c r="G86" s="2">
        <f t="shared" si="3"/>
        <v>2865.89</v>
      </c>
      <c r="H86" s="3">
        <f t="shared" si="4"/>
        <v>2.0149203180109797E-4</v>
      </c>
      <c r="I86" s="4">
        <f t="shared" si="5"/>
        <v>0.99592491612806122</v>
      </c>
    </row>
    <row r="87" spans="1:9" x14ac:dyDescent="0.25">
      <c r="A87" t="s">
        <v>313</v>
      </c>
      <c r="B87" t="s">
        <v>314</v>
      </c>
      <c r="C87" t="s">
        <v>142</v>
      </c>
      <c r="D87" s="2">
        <v>390.66</v>
      </c>
      <c r="E87" s="2">
        <v>0</v>
      </c>
      <c r="F87" s="2">
        <v>7.23</v>
      </c>
      <c r="G87" s="2">
        <f t="shared" si="3"/>
        <v>2824.47</v>
      </c>
      <c r="H87" s="3">
        <f t="shared" si="4"/>
        <v>1.9857991725476105E-4</v>
      </c>
      <c r="I87" s="4">
        <f t="shared" si="5"/>
        <v>0.99612349604531603</v>
      </c>
    </row>
    <row r="88" spans="1:9" x14ac:dyDescent="0.25">
      <c r="A88" t="s">
        <v>315</v>
      </c>
      <c r="B88" t="s">
        <v>316</v>
      </c>
      <c r="C88" t="s">
        <v>142</v>
      </c>
      <c r="D88" s="2">
        <v>344.7</v>
      </c>
      <c r="E88" s="2">
        <v>0</v>
      </c>
      <c r="F88" s="2">
        <v>7.85</v>
      </c>
      <c r="G88" s="2">
        <f t="shared" si="3"/>
        <v>2705.89</v>
      </c>
      <c r="H88" s="3">
        <f t="shared" si="4"/>
        <v>1.9024291718463477E-4</v>
      </c>
      <c r="I88" s="4">
        <f t="shared" si="5"/>
        <v>0.99631373896250064</v>
      </c>
    </row>
    <row r="89" spans="1:9" x14ac:dyDescent="0.25">
      <c r="A89" t="s">
        <v>317</v>
      </c>
      <c r="B89" t="s">
        <v>318</v>
      </c>
      <c r="C89" t="s">
        <v>139</v>
      </c>
      <c r="D89" s="2">
        <v>183.26057599999999</v>
      </c>
      <c r="E89" s="2">
        <v>0</v>
      </c>
      <c r="F89" s="2">
        <v>14.66</v>
      </c>
      <c r="G89" s="2">
        <f t="shared" si="3"/>
        <v>2686.6</v>
      </c>
      <c r="H89" s="3">
        <f t="shared" si="4"/>
        <v>1.8888669580368743E-4</v>
      </c>
      <c r="I89" s="4">
        <f t="shared" si="5"/>
        <v>0.99650262565830428</v>
      </c>
    </row>
    <row r="90" spans="1:9" x14ac:dyDescent="0.25">
      <c r="A90" t="s">
        <v>319</v>
      </c>
      <c r="B90" t="s">
        <v>320</v>
      </c>
      <c r="C90" t="s">
        <v>142</v>
      </c>
      <c r="D90" s="2">
        <v>200</v>
      </c>
      <c r="E90" s="2">
        <v>0</v>
      </c>
      <c r="F90" s="2">
        <v>13.26</v>
      </c>
      <c r="G90" s="2">
        <f t="shared" si="3"/>
        <v>2652</v>
      </c>
      <c r="H90" s="3">
        <f t="shared" si="4"/>
        <v>1.8645407476787729E-4</v>
      </c>
      <c r="I90" s="4">
        <f t="shared" si="5"/>
        <v>0.99668907973307219</v>
      </c>
    </row>
    <row r="91" spans="1:9" x14ac:dyDescent="0.25">
      <c r="A91" t="s">
        <v>321</v>
      </c>
      <c r="B91" t="s">
        <v>322</v>
      </c>
      <c r="C91" t="s">
        <v>142</v>
      </c>
      <c r="D91" s="2">
        <v>344.72699999999998</v>
      </c>
      <c r="E91" s="2">
        <v>0</v>
      </c>
      <c r="F91" s="2">
        <v>7.15</v>
      </c>
      <c r="G91" s="2">
        <f t="shared" si="3"/>
        <v>2464.79</v>
      </c>
      <c r="H91" s="3">
        <f t="shared" si="4"/>
        <v>1.7329190759695184E-4</v>
      </c>
      <c r="I91" s="4">
        <f t="shared" si="5"/>
        <v>0.99686237164066915</v>
      </c>
    </row>
    <row r="92" spans="1:9" x14ac:dyDescent="0.25">
      <c r="A92" t="s">
        <v>323</v>
      </c>
      <c r="B92" t="s">
        <v>324</v>
      </c>
      <c r="C92" t="s">
        <v>139</v>
      </c>
      <c r="D92" s="2">
        <v>175.466386</v>
      </c>
      <c r="E92" s="2">
        <v>0</v>
      </c>
      <c r="F92" s="2">
        <v>12.41</v>
      </c>
      <c r="G92" s="2">
        <f t="shared" si="3"/>
        <v>2177.5300000000002</v>
      </c>
      <c r="H92" s="3">
        <f t="shared" si="4"/>
        <v>1.5309552844241926E-4</v>
      </c>
      <c r="I92" s="4">
        <f t="shared" si="5"/>
        <v>0.9970154671691116</v>
      </c>
    </row>
    <row r="93" spans="1:9" x14ac:dyDescent="0.25">
      <c r="A93" t="s">
        <v>325</v>
      </c>
      <c r="B93" t="s">
        <v>326</v>
      </c>
      <c r="C93" t="s">
        <v>190</v>
      </c>
      <c r="D93" s="2">
        <v>18.078053000000001</v>
      </c>
      <c r="E93" s="2">
        <v>0</v>
      </c>
      <c r="F93" s="2">
        <v>113.75</v>
      </c>
      <c r="G93" s="2">
        <f t="shared" si="3"/>
        <v>2056.37</v>
      </c>
      <c r="H93" s="3">
        <f t="shared" si="4"/>
        <v>1.445771363991025E-4</v>
      </c>
      <c r="I93" s="4">
        <f t="shared" si="5"/>
        <v>0.99716004430551075</v>
      </c>
    </row>
    <row r="94" spans="1:9" x14ac:dyDescent="0.25">
      <c r="A94" t="s">
        <v>327</v>
      </c>
      <c r="B94" t="s">
        <v>328</v>
      </c>
      <c r="C94" t="s">
        <v>329</v>
      </c>
      <c r="D94" s="2">
        <v>16.5</v>
      </c>
      <c r="E94" s="2">
        <v>0</v>
      </c>
      <c r="F94" s="2">
        <v>122.57</v>
      </c>
      <c r="G94" s="2">
        <f t="shared" si="3"/>
        <v>2022.4</v>
      </c>
      <c r="H94" s="3">
        <f t="shared" si="4"/>
        <v>1.4218880875209466E-4</v>
      </c>
      <c r="I94" s="4">
        <f t="shared" si="5"/>
        <v>0.9973022331142628</v>
      </c>
    </row>
    <row r="95" spans="1:9" x14ac:dyDescent="0.25">
      <c r="A95" t="s">
        <v>330</v>
      </c>
      <c r="B95" t="s">
        <v>331</v>
      </c>
      <c r="C95" t="s">
        <v>11</v>
      </c>
      <c r="D95" s="2">
        <v>5.1520000000000003E-3</v>
      </c>
      <c r="E95" s="2">
        <v>0</v>
      </c>
      <c r="F95" s="2">
        <v>380050.8</v>
      </c>
      <c r="G95" s="2">
        <f t="shared" si="3"/>
        <v>1958.02</v>
      </c>
      <c r="H95" s="3">
        <f t="shared" si="4"/>
        <v>1.3766244625829527E-4</v>
      </c>
      <c r="I95" s="4">
        <f t="shared" si="5"/>
        <v>0.99743989556052115</v>
      </c>
    </row>
    <row r="96" spans="1:9" x14ac:dyDescent="0.25">
      <c r="A96" t="s">
        <v>332</v>
      </c>
      <c r="B96" t="s">
        <v>333</v>
      </c>
      <c r="C96" t="s">
        <v>142</v>
      </c>
      <c r="D96" s="2">
        <v>207.147851</v>
      </c>
      <c r="E96" s="2">
        <v>0</v>
      </c>
      <c r="F96" s="2">
        <v>9.36</v>
      </c>
      <c r="G96" s="2">
        <f t="shared" si="3"/>
        <v>1938.9</v>
      </c>
      <c r="H96" s="3">
        <f t="shared" si="4"/>
        <v>1.3631817706162794E-4</v>
      </c>
      <c r="I96" s="4">
        <f t="shared" si="5"/>
        <v>0.99757621373758276</v>
      </c>
    </row>
    <row r="97" spans="1:9" x14ac:dyDescent="0.25">
      <c r="A97" t="s">
        <v>334</v>
      </c>
      <c r="B97" t="s">
        <v>335</v>
      </c>
      <c r="C97" t="s">
        <v>142</v>
      </c>
      <c r="D97" s="2">
        <v>229.8</v>
      </c>
      <c r="E97" s="2">
        <v>0</v>
      </c>
      <c r="F97" s="2">
        <v>7.85</v>
      </c>
      <c r="G97" s="2">
        <f t="shared" si="3"/>
        <v>1803.93</v>
      </c>
      <c r="H97" s="3">
        <f t="shared" si="4"/>
        <v>1.2682884581297771E-4</v>
      </c>
      <c r="I97" s="4">
        <f t="shared" si="5"/>
        <v>0.99770304258339571</v>
      </c>
    </row>
    <row r="98" spans="1:9" x14ac:dyDescent="0.25">
      <c r="A98" t="s">
        <v>336</v>
      </c>
      <c r="B98" t="s">
        <v>337</v>
      </c>
      <c r="C98" t="s">
        <v>145</v>
      </c>
      <c r="D98" s="2">
        <v>18.347321000000001</v>
      </c>
      <c r="E98" s="2">
        <v>0</v>
      </c>
      <c r="F98" s="2">
        <v>96</v>
      </c>
      <c r="G98" s="2">
        <f t="shared" si="3"/>
        <v>1761.34</v>
      </c>
      <c r="H98" s="3">
        <f t="shared" si="4"/>
        <v>1.238344721160079E-4</v>
      </c>
      <c r="I98" s="4">
        <f t="shared" si="5"/>
        <v>0.99782687705551176</v>
      </c>
    </row>
    <row r="99" spans="1:9" x14ac:dyDescent="0.25">
      <c r="A99" t="s">
        <v>338</v>
      </c>
      <c r="B99" t="s">
        <v>339</v>
      </c>
      <c r="C99" t="s">
        <v>145</v>
      </c>
      <c r="D99" s="2">
        <v>18.055699000000001</v>
      </c>
      <c r="E99" s="2">
        <v>0</v>
      </c>
      <c r="F99" s="2">
        <v>95</v>
      </c>
      <c r="G99" s="2">
        <f t="shared" si="3"/>
        <v>1715.29</v>
      </c>
      <c r="H99" s="3">
        <f t="shared" si="4"/>
        <v>1.2059683631545709E-4</v>
      </c>
      <c r="I99" s="4">
        <f t="shared" si="5"/>
        <v>0.99794747389182725</v>
      </c>
    </row>
    <row r="100" spans="1:9" x14ac:dyDescent="0.25">
      <c r="A100" t="s">
        <v>340</v>
      </c>
      <c r="B100" t="s">
        <v>341</v>
      </c>
      <c r="C100" t="s">
        <v>11</v>
      </c>
      <c r="D100" s="2">
        <v>0.23334199999999999</v>
      </c>
      <c r="E100" s="2">
        <v>0</v>
      </c>
      <c r="F100" s="2">
        <v>7274.74</v>
      </c>
      <c r="G100" s="2">
        <f t="shared" si="3"/>
        <v>1697.5</v>
      </c>
      <c r="H100" s="3">
        <f t="shared" si="4"/>
        <v>1.193460753840391E-4</v>
      </c>
      <c r="I100" s="4">
        <f t="shared" si="5"/>
        <v>0.99806681996721125</v>
      </c>
    </row>
    <row r="101" spans="1:9" x14ac:dyDescent="0.25">
      <c r="A101" t="s">
        <v>342</v>
      </c>
      <c r="B101" t="s">
        <v>343</v>
      </c>
      <c r="C101" t="s">
        <v>11</v>
      </c>
      <c r="D101" s="2">
        <v>289.64159999999998</v>
      </c>
      <c r="E101" s="2">
        <v>0</v>
      </c>
      <c r="F101" s="2">
        <v>5.65</v>
      </c>
      <c r="G101" s="2">
        <f t="shared" si="3"/>
        <v>1636.47</v>
      </c>
      <c r="H101" s="3">
        <f t="shared" si="4"/>
        <v>1.1505524122752193E-4</v>
      </c>
      <c r="I101" s="4">
        <f t="shared" si="5"/>
        <v>0.99818187520843882</v>
      </c>
    </row>
    <row r="102" spans="1:9" x14ac:dyDescent="0.25">
      <c r="A102" t="s">
        <v>344</v>
      </c>
      <c r="B102" t="s">
        <v>345</v>
      </c>
      <c r="C102" t="s">
        <v>142</v>
      </c>
      <c r="D102" s="2">
        <v>235.61749</v>
      </c>
      <c r="E102" s="2">
        <v>0</v>
      </c>
      <c r="F102" s="2">
        <v>6.67</v>
      </c>
      <c r="G102" s="2">
        <f t="shared" si="3"/>
        <v>1571.56</v>
      </c>
      <c r="H102" s="3">
        <f t="shared" si="4"/>
        <v>1.1049161604155552E-4</v>
      </c>
      <c r="I102" s="4">
        <f t="shared" si="5"/>
        <v>0.99829236682448041</v>
      </c>
    </row>
    <row r="103" spans="1:9" x14ac:dyDescent="0.25">
      <c r="A103" t="s">
        <v>346</v>
      </c>
      <c r="B103" t="s">
        <v>347</v>
      </c>
      <c r="C103" t="s">
        <v>142</v>
      </c>
      <c r="D103" s="2">
        <v>49.040663000000002</v>
      </c>
      <c r="E103" s="2">
        <v>0</v>
      </c>
      <c r="F103" s="2">
        <v>30.8</v>
      </c>
      <c r="G103" s="2">
        <f t="shared" si="3"/>
        <v>1510.45</v>
      </c>
      <c r="H103" s="3">
        <f t="shared" si="4"/>
        <v>1.0619515732773012E-4</v>
      </c>
      <c r="I103" s="4">
        <f t="shared" si="5"/>
        <v>0.9983985619818081</v>
      </c>
    </row>
    <row r="104" spans="1:9" x14ac:dyDescent="0.25">
      <c r="A104" t="s">
        <v>348</v>
      </c>
      <c r="B104" t="s">
        <v>349</v>
      </c>
      <c r="C104" t="s">
        <v>142</v>
      </c>
      <c r="D104" s="2">
        <v>195.33</v>
      </c>
      <c r="E104" s="2">
        <v>0</v>
      </c>
      <c r="F104" s="2">
        <v>7.3</v>
      </c>
      <c r="G104" s="2">
        <f t="shared" si="3"/>
        <v>1425.9</v>
      </c>
      <c r="H104" s="3">
        <f t="shared" si="4"/>
        <v>1.0025070332259286E-4</v>
      </c>
      <c r="I104" s="4">
        <f t="shared" si="5"/>
        <v>0.99849881268513074</v>
      </c>
    </row>
    <row r="105" spans="1:9" x14ac:dyDescent="0.25">
      <c r="A105" t="s">
        <v>350</v>
      </c>
      <c r="B105" t="s">
        <v>351</v>
      </c>
      <c r="C105" t="s">
        <v>11</v>
      </c>
      <c r="D105" s="2">
        <v>1</v>
      </c>
      <c r="E105" s="2">
        <v>0</v>
      </c>
      <c r="F105" s="2">
        <v>1340.89</v>
      </c>
      <c r="G105" s="2">
        <f t="shared" si="3"/>
        <v>1340.89</v>
      </c>
      <c r="H105" s="3">
        <f t="shared" si="4"/>
        <v>9.427390811293325E-5</v>
      </c>
      <c r="I105" s="4">
        <f t="shared" si="5"/>
        <v>0.99859308659324364</v>
      </c>
    </row>
    <row r="106" spans="1:9" x14ac:dyDescent="0.25">
      <c r="A106" t="s">
        <v>352</v>
      </c>
      <c r="B106" t="s">
        <v>353</v>
      </c>
      <c r="C106" t="s">
        <v>11</v>
      </c>
      <c r="D106" s="2">
        <v>3.3089999999999999E-3</v>
      </c>
      <c r="E106" s="2">
        <v>0</v>
      </c>
      <c r="F106" s="2">
        <v>391400</v>
      </c>
      <c r="G106" s="2">
        <f t="shared" si="3"/>
        <v>1295.1400000000001</v>
      </c>
      <c r="H106" s="3">
        <f t="shared" si="4"/>
        <v>9.1057364402288312E-5</v>
      </c>
      <c r="I106" s="4">
        <f t="shared" si="5"/>
        <v>0.99868414395764593</v>
      </c>
    </row>
    <row r="107" spans="1:9" x14ac:dyDescent="0.25">
      <c r="A107" t="s">
        <v>354</v>
      </c>
      <c r="B107" t="s">
        <v>355</v>
      </c>
      <c r="C107" t="s">
        <v>142</v>
      </c>
      <c r="D107" s="2">
        <v>765.29280000000006</v>
      </c>
      <c r="E107" s="2">
        <v>0</v>
      </c>
      <c r="F107" s="2">
        <v>1.6</v>
      </c>
      <c r="G107" s="2">
        <f t="shared" si="3"/>
        <v>1224.46</v>
      </c>
      <c r="H107" s="3">
        <f t="shared" si="4"/>
        <v>8.6088068020465704E-5</v>
      </c>
      <c r="I107" s="4">
        <f t="shared" si="5"/>
        <v>0.99877023202566639</v>
      </c>
    </row>
    <row r="108" spans="1:9" x14ac:dyDescent="0.25">
      <c r="A108" t="s">
        <v>356</v>
      </c>
      <c r="B108" t="s">
        <v>357</v>
      </c>
      <c r="C108" t="s">
        <v>11</v>
      </c>
      <c r="D108" s="2">
        <v>0.109415</v>
      </c>
      <c r="E108" s="2">
        <v>0</v>
      </c>
      <c r="F108" s="2">
        <v>10753.22</v>
      </c>
      <c r="G108" s="2">
        <f t="shared" si="3"/>
        <v>1176.56</v>
      </c>
      <c r="H108" s="3">
        <f t="shared" si="4"/>
        <v>8.2720364332162022E-5</v>
      </c>
      <c r="I108" s="4">
        <f t="shared" si="5"/>
        <v>0.99885295238999861</v>
      </c>
    </row>
    <row r="109" spans="1:9" x14ac:dyDescent="0.25">
      <c r="A109" t="s">
        <v>358</v>
      </c>
      <c r="B109" t="s">
        <v>359</v>
      </c>
      <c r="C109" t="s">
        <v>11</v>
      </c>
      <c r="D109" s="2">
        <v>2.44496</v>
      </c>
      <c r="E109" s="2">
        <v>0</v>
      </c>
      <c r="F109" s="2">
        <v>463.5</v>
      </c>
      <c r="G109" s="2">
        <f t="shared" si="3"/>
        <v>1133.23</v>
      </c>
      <c r="H109" s="3">
        <f t="shared" si="4"/>
        <v>7.96739634800911E-5</v>
      </c>
      <c r="I109" s="4">
        <f t="shared" si="5"/>
        <v>0.99893262635347868</v>
      </c>
    </row>
    <row r="110" spans="1:9" x14ac:dyDescent="0.25">
      <c r="A110" t="s">
        <v>360</v>
      </c>
      <c r="B110" t="s">
        <v>361</v>
      </c>
      <c r="C110" t="s">
        <v>11</v>
      </c>
      <c r="D110" s="2">
        <v>1.0994E-2</v>
      </c>
      <c r="E110" s="2">
        <v>0</v>
      </c>
      <c r="F110" s="2">
        <v>101360</v>
      </c>
      <c r="G110" s="2">
        <f t="shared" si="3"/>
        <v>1114.3499999999999</v>
      </c>
      <c r="H110" s="3">
        <f t="shared" si="4"/>
        <v>7.8346567955348427E-5</v>
      </c>
      <c r="I110" s="4">
        <f t="shared" si="5"/>
        <v>0.99901097292143404</v>
      </c>
    </row>
    <row r="111" spans="1:9" x14ac:dyDescent="0.25">
      <c r="A111" t="s">
        <v>362</v>
      </c>
      <c r="B111" t="s">
        <v>363</v>
      </c>
      <c r="C111" t="s">
        <v>52</v>
      </c>
      <c r="D111" s="2">
        <v>592.12802399999998</v>
      </c>
      <c r="E111" s="2">
        <v>0</v>
      </c>
      <c r="F111" s="2">
        <v>1.58</v>
      </c>
      <c r="G111" s="2">
        <f t="shared" si="3"/>
        <v>935.56</v>
      </c>
      <c r="H111" s="3">
        <f t="shared" si="4"/>
        <v>6.5776385441114357E-5</v>
      </c>
      <c r="I111" s="4">
        <f t="shared" si="5"/>
        <v>0.99907674930687518</v>
      </c>
    </row>
    <row r="112" spans="1:9" x14ac:dyDescent="0.25">
      <c r="A112" t="s">
        <v>364</v>
      </c>
      <c r="B112" t="s">
        <v>365</v>
      </c>
      <c r="C112" t="s">
        <v>52</v>
      </c>
      <c r="D112" s="2">
        <v>592.12802399999998</v>
      </c>
      <c r="E112" s="2">
        <v>0</v>
      </c>
      <c r="F112" s="2">
        <v>1.43</v>
      </c>
      <c r="G112" s="2">
        <f t="shared" si="3"/>
        <v>846.74</v>
      </c>
      <c r="H112" s="3">
        <f t="shared" si="4"/>
        <v>5.9531720689650234E-5</v>
      </c>
      <c r="I112" s="4">
        <f t="shared" si="5"/>
        <v>0.9991362810275648</v>
      </c>
    </row>
    <row r="113" spans="1:9" x14ac:dyDescent="0.25">
      <c r="A113" t="s">
        <v>366</v>
      </c>
      <c r="B113" t="s">
        <v>367</v>
      </c>
      <c r="C113" t="s">
        <v>142</v>
      </c>
      <c r="D113" s="2">
        <v>1310.76</v>
      </c>
      <c r="E113" s="2">
        <v>0</v>
      </c>
      <c r="F113" s="2">
        <v>0.62</v>
      </c>
      <c r="G113" s="2">
        <f t="shared" si="3"/>
        <v>812.67</v>
      </c>
      <c r="H113" s="3">
        <f t="shared" si="4"/>
        <v>5.7136362346007098E-5</v>
      </c>
      <c r="I113" s="4">
        <f t="shared" si="5"/>
        <v>0.99919341738991085</v>
      </c>
    </row>
    <row r="114" spans="1:9" x14ac:dyDescent="0.25">
      <c r="A114" t="s">
        <v>368</v>
      </c>
      <c r="B114" t="s">
        <v>369</v>
      </c>
      <c r="C114" t="s">
        <v>370</v>
      </c>
      <c r="D114" s="2">
        <v>676.939573</v>
      </c>
      <c r="E114" s="2">
        <v>0</v>
      </c>
      <c r="F114" s="2">
        <v>1.1200000000000001</v>
      </c>
      <c r="G114" s="2">
        <f t="shared" si="3"/>
        <v>758.17</v>
      </c>
      <c r="H114" s="3">
        <f t="shared" si="4"/>
        <v>5.3304632679774324E-5</v>
      </c>
      <c r="I114" s="4">
        <f t="shared" si="5"/>
        <v>0.99924672202259068</v>
      </c>
    </row>
    <row r="115" spans="1:9" x14ac:dyDescent="0.25">
      <c r="A115" t="s">
        <v>371</v>
      </c>
      <c r="B115" t="s">
        <v>372</v>
      </c>
      <c r="C115" t="s">
        <v>329</v>
      </c>
      <c r="D115" s="2">
        <v>8</v>
      </c>
      <c r="E115" s="2">
        <v>0</v>
      </c>
      <c r="F115" s="2">
        <v>92.34</v>
      </c>
      <c r="G115" s="2">
        <f t="shared" si="3"/>
        <v>738.72</v>
      </c>
      <c r="H115" s="3">
        <f t="shared" si="4"/>
        <v>5.1937162184210527E-5</v>
      </c>
      <c r="I115" s="4">
        <f t="shared" si="5"/>
        <v>0.9992986591847749</v>
      </c>
    </row>
    <row r="116" spans="1:9" x14ac:dyDescent="0.25">
      <c r="A116" t="s">
        <v>373</v>
      </c>
      <c r="B116" t="s">
        <v>374</v>
      </c>
      <c r="C116" t="s">
        <v>183</v>
      </c>
      <c r="D116" s="2">
        <v>30</v>
      </c>
      <c r="E116" s="2">
        <v>0</v>
      </c>
      <c r="F116" s="2">
        <v>22.88</v>
      </c>
      <c r="G116" s="2">
        <f t="shared" si="3"/>
        <v>686.4</v>
      </c>
      <c r="H116" s="3">
        <f t="shared" si="4"/>
        <v>4.825870170462706E-5</v>
      </c>
      <c r="I116" s="4">
        <f t="shared" si="5"/>
        <v>0.99934691788647956</v>
      </c>
    </row>
    <row r="117" spans="1:9" x14ac:dyDescent="0.25">
      <c r="A117" t="s">
        <v>375</v>
      </c>
      <c r="B117" t="s">
        <v>376</v>
      </c>
      <c r="C117" t="s">
        <v>142</v>
      </c>
      <c r="D117" s="2">
        <v>48.666935000000002</v>
      </c>
      <c r="E117" s="2">
        <v>0</v>
      </c>
      <c r="F117" s="2">
        <v>13.72</v>
      </c>
      <c r="G117" s="2">
        <f t="shared" si="3"/>
        <v>667.71</v>
      </c>
      <c r="H117" s="3">
        <f t="shared" si="4"/>
        <v>4.6944664503491461E-5</v>
      </c>
      <c r="I117" s="4">
        <f t="shared" si="5"/>
        <v>0.99939386255098306</v>
      </c>
    </row>
    <row r="118" spans="1:9" x14ac:dyDescent="0.25">
      <c r="A118" t="s">
        <v>377</v>
      </c>
      <c r="B118" t="s">
        <v>378</v>
      </c>
      <c r="C118" t="s">
        <v>183</v>
      </c>
      <c r="D118" s="2">
        <v>52.427736000000003</v>
      </c>
      <c r="E118" s="2">
        <v>0</v>
      </c>
      <c r="F118" s="2">
        <v>12.27</v>
      </c>
      <c r="G118" s="2">
        <f t="shared" si="3"/>
        <v>643.28</v>
      </c>
      <c r="H118" s="3">
        <f t="shared" si="4"/>
        <v>4.5227065315490232E-5</v>
      </c>
      <c r="I118" s="4">
        <f t="shared" si="5"/>
        <v>0.99943908961629857</v>
      </c>
    </row>
    <row r="119" spans="1:9" x14ac:dyDescent="0.25">
      <c r="A119" t="s">
        <v>379</v>
      </c>
      <c r="B119" t="s">
        <v>380</v>
      </c>
      <c r="C119" t="s">
        <v>136</v>
      </c>
      <c r="D119" s="2">
        <v>46.104999999999997</v>
      </c>
      <c r="E119" s="2">
        <v>0</v>
      </c>
      <c r="F119" s="2">
        <v>13.71</v>
      </c>
      <c r="G119" s="2">
        <f t="shared" si="3"/>
        <v>632.09</v>
      </c>
      <c r="H119" s="3">
        <f t="shared" si="4"/>
        <v>4.444033036200134E-5</v>
      </c>
      <c r="I119" s="4">
        <f t="shared" si="5"/>
        <v>0.99948352994666056</v>
      </c>
    </row>
    <row r="120" spans="1:9" x14ac:dyDescent="0.25">
      <c r="A120" t="s">
        <v>381</v>
      </c>
      <c r="B120" t="s">
        <v>382</v>
      </c>
      <c r="C120" t="s">
        <v>52</v>
      </c>
      <c r="D120" s="2">
        <v>414.519408</v>
      </c>
      <c r="E120" s="2">
        <v>0</v>
      </c>
      <c r="F120" s="2">
        <v>1.43</v>
      </c>
      <c r="G120" s="2">
        <f t="shared" si="3"/>
        <v>592.76</v>
      </c>
      <c r="H120" s="3">
        <f t="shared" si="4"/>
        <v>4.1675157375341982E-5</v>
      </c>
      <c r="I120" s="4">
        <f t="shared" si="5"/>
        <v>0.99952520510403586</v>
      </c>
    </row>
    <row r="121" spans="1:9" x14ac:dyDescent="0.25">
      <c r="A121" t="s">
        <v>383</v>
      </c>
      <c r="B121" t="s">
        <v>384</v>
      </c>
      <c r="C121" t="s">
        <v>183</v>
      </c>
      <c r="D121" s="2">
        <v>391.7088</v>
      </c>
      <c r="E121" s="2">
        <v>0</v>
      </c>
      <c r="F121" s="2">
        <v>1.44</v>
      </c>
      <c r="G121" s="2">
        <f t="shared" si="3"/>
        <v>564.05999999999995</v>
      </c>
      <c r="H121" s="3">
        <f t="shared" si="4"/>
        <v>3.9657347441013897E-5</v>
      </c>
      <c r="I121" s="4">
        <f t="shared" si="5"/>
        <v>0.99956486245147691</v>
      </c>
    </row>
    <row r="122" spans="1:9" x14ac:dyDescent="0.25">
      <c r="A122" t="s">
        <v>385</v>
      </c>
      <c r="B122" t="s">
        <v>386</v>
      </c>
      <c r="C122" t="s">
        <v>139</v>
      </c>
      <c r="D122" s="2">
        <v>38.110427999999999</v>
      </c>
      <c r="E122" s="2">
        <v>0</v>
      </c>
      <c r="F122" s="2">
        <v>12.75</v>
      </c>
      <c r="G122" s="2">
        <f t="shared" si="3"/>
        <v>485.9</v>
      </c>
      <c r="H122" s="3">
        <f t="shared" si="4"/>
        <v>3.4162154950871635E-5</v>
      </c>
      <c r="I122" s="4">
        <f t="shared" si="5"/>
        <v>0.9995990246064278</v>
      </c>
    </row>
    <row r="123" spans="1:9" x14ac:dyDescent="0.25">
      <c r="A123" t="s">
        <v>387</v>
      </c>
      <c r="B123" t="s">
        <v>388</v>
      </c>
      <c r="C123" t="s">
        <v>11</v>
      </c>
      <c r="D123" s="2">
        <v>0.24308299999999999</v>
      </c>
      <c r="E123" s="2">
        <v>0</v>
      </c>
      <c r="F123" s="2">
        <v>1761.27</v>
      </c>
      <c r="G123" s="2">
        <f t="shared" si="3"/>
        <v>428.13</v>
      </c>
      <c r="H123" s="3">
        <f t="shared" si="4"/>
        <v>3.0100521504664895E-5</v>
      </c>
      <c r="I123" s="4">
        <f t="shared" si="5"/>
        <v>0.99962912512793245</v>
      </c>
    </row>
    <row r="124" spans="1:9" x14ac:dyDescent="0.25">
      <c r="A124" t="s">
        <v>389</v>
      </c>
      <c r="B124" t="s">
        <v>390</v>
      </c>
      <c r="C124" t="s">
        <v>142</v>
      </c>
      <c r="D124" s="2">
        <v>12.76</v>
      </c>
      <c r="E124" s="2">
        <v>0</v>
      </c>
      <c r="F124" s="2">
        <v>31.8</v>
      </c>
      <c r="G124" s="2">
        <f t="shared" si="3"/>
        <v>405.76</v>
      </c>
      <c r="H124" s="3">
        <f t="shared" si="4"/>
        <v>2.8527754667350634E-5</v>
      </c>
      <c r="I124" s="4">
        <f t="shared" si="5"/>
        <v>0.99965765288259978</v>
      </c>
    </row>
    <row r="125" spans="1:9" x14ac:dyDescent="0.25">
      <c r="A125" t="s">
        <v>391</v>
      </c>
      <c r="B125" t="s">
        <v>392</v>
      </c>
      <c r="C125" t="s">
        <v>11</v>
      </c>
      <c r="D125" s="2">
        <v>1</v>
      </c>
      <c r="E125" s="2">
        <v>0</v>
      </c>
      <c r="F125" s="2">
        <v>378.94</v>
      </c>
      <c r="G125" s="2">
        <f t="shared" si="3"/>
        <v>378.94</v>
      </c>
      <c r="H125" s="3">
        <f t="shared" si="4"/>
        <v>2.6642121829765995E-5</v>
      </c>
      <c r="I125" s="4">
        <f t="shared" si="5"/>
        <v>0.99968429500442957</v>
      </c>
    </row>
    <row r="126" spans="1:9" x14ac:dyDescent="0.25">
      <c r="A126" t="s">
        <v>393</v>
      </c>
      <c r="B126" t="s">
        <v>394</v>
      </c>
      <c r="C126" t="s">
        <v>11</v>
      </c>
      <c r="D126" s="2">
        <v>0.34023500000000001</v>
      </c>
      <c r="E126" s="2">
        <v>0</v>
      </c>
      <c r="F126" s="2">
        <v>1104.29</v>
      </c>
      <c r="G126" s="2">
        <f t="shared" si="3"/>
        <v>375.71</v>
      </c>
      <c r="H126" s="3">
        <f t="shared" si="4"/>
        <v>2.6415030328446142E-5</v>
      </c>
      <c r="I126" s="4">
        <f t="shared" si="5"/>
        <v>0.99971071003475798</v>
      </c>
    </row>
    <row r="127" spans="1:9" x14ac:dyDescent="0.25">
      <c r="A127" t="s">
        <v>395</v>
      </c>
      <c r="B127" t="s">
        <v>396</v>
      </c>
      <c r="C127" t="s">
        <v>183</v>
      </c>
      <c r="D127" s="2">
        <v>20</v>
      </c>
      <c r="E127" s="2">
        <v>0</v>
      </c>
      <c r="F127" s="2">
        <v>12.61</v>
      </c>
      <c r="G127" s="2">
        <f t="shared" si="3"/>
        <v>252.2</v>
      </c>
      <c r="H127" s="3">
        <f t="shared" si="4"/>
        <v>1.7731416914200093E-5</v>
      </c>
      <c r="I127" s="4">
        <f t="shared" si="5"/>
        <v>0.99972844145167217</v>
      </c>
    </row>
    <row r="128" spans="1:9" x14ac:dyDescent="0.25">
      <c r="A128" t="s">
        <v>397</v>
      </c>
      <c r="B128" t="s">
        <v>398</v>
      </c>
      <c r="C128" t="s">
        <v>52</v>
      </c>
      <c r="D128" s="2">
        <v>177.60861600000001</v>
      </c>
      <c r="E128" s="2">
        <v>0</v>
      </c>
      <c r="F128" s="2">
        <v>1.39</v>
      </c>
      <c r="G128" s="2">
        <f t="shared" si="3"/>
        <v>246.87</v>
      </c>
      <c r="H128" s="3">
        <f t="shared" si="4"/>
        <v>1.7356680783539166E-5</v>
      </c>
      <c r="I128" s="4">
        <f t="shared" si="5"/>
        <v>0.99974579813245568</v>
      </c>
    </row>
    <row r="129" spans="1:9" x14ac:dyDescent="0.25">
      <c r="A129" t="s">
        <v>399</v>
      </c>
      <c r="B129" t="s">
        <v>400</v>
      </c>
      <c r="C129" t="s">
        <v>183</v>
      </c>
      <c r="D129" s="2">
        <v>6</v>
      </c>
      <c r="E129" s="2">
        <v>0</v>
      </c>
      <c r="F129" s="2">
        <v>41</v>
      </c>
      <c r="G129" s="2">
        <f t="shared" si="3"/>
        <v>246</v>
      </c>
      <c r="H129" s="3">
        <f t="shared" si="4"/>
        <v>1.7295513722812146E-5</v>
      </c>
      <c r="I129" s="4">
        <f t="shared" si="5"/>
        <v>0.99976309364617844</v>
      </c>
    </row>
    <row r="130" spans="1:9" x14ac:dyDescent="0.25">
      <c r="A130" t="s">
        <v>401</v>
      </c>
      <c r="B130" t="s">
        <v>402</v>
      </c>
      <c r="C130" t="s">
        <v>190</v>
      </c>
      <c r="D130" s="2">
        <v>2.4552</v>
      </c>
      <c r="E130" s="2">
        <v>0</v>
      </c>
      <c r="F130" s="2">
        <v>94.4</v>
      </c>
      <c r="G130" s="2">
        <f t="shared" si="3"/>
        <v>231.77</v>
      </c>
      <c r="H130" s="3">
        <f t="shared" si="4"/>
        <v>1.6295045591610452E-5</v>
      </c>
      <c r="I130" s="4">
        <f t="shared" si="5"/>
        <v>0.99977938869177008</v>
      </c>
    </row>
    <row r="131" spans="1:9" x14ac:dyDescent="0.25">
      <c r="A131" t="s">
        <v>403</v>
      </c>
      <c r="B131" t="s">
        <v>404</v>
      </c>
      <c r="C131" t="s">
        <v>7</v>
      </c>
      <c r="D131" s="2">
        <v>0</v>
      </c>
      <c r="E131" s="2">
        <v>0</v>
      </c>
      <c r="F131" s="2">
        <v>3</v>
      </c>
      <c r="G131" s="2">
        <f t="shared" ref="G131:G194" si="6">TRUNC(D131*F131,2)</f>
        <v>0</v>
      </c>
      <c r="H131" s="3">
        <f t="shared" ref="H131:H194" si="7">G131/$G$196</f>
        <v>0</v>
      </c>
      <c r="I131" s="4">
        <f t="shared" si="5"/>
        <v>0.99977938869177008</v>
      </c>
    </row>
    <row r="132" spans="1:9" x14ac:dyDescent="0.25">
      <c r="A132" t="s">
        <v>405</v>
      </c>
      <c r="B132" t="s">
        <v>406</v>
      </c>
      <c r="C132" t="s">
        <v>142</v>
      </c>
      <c r="D132" s="2">
        <v>3.91</v>
      </c>
      <c r="E132" s="2">
        <v>0</v>
      </c>
      <c r="F132" s="2">
        <v>49.93</v>
      </c>
      <c r="G132" s="2">
        <f t="shared" si="6"/>
        <v>195.22</v>
      </c>
      <c r="H132" s="3">
        <f t="shared" si="7"/>
        <v>1.3725325971412143E-5</v>
      </c>
      <c r="I132" s="4">
        <f t="shared" ref="I132:I194" si="8">I131+H132</f>
        <v>0.99979311401774151</v>
      </c>
    </row>
    <row r="133" spans="1:9" x14ac:dyDescent="0.25">
      <c r="A133" t="s">
        <v>407</v>
      </c>
      <c r="B133" t="s">
        <v>408</v>
      </c>
      <c r="C133" t="s">
        <v>190</v>
      </c>
      <c r="D133" s="2">
        <v>1.3464</v>
      </c>
      <c r="E133" s="2">
        <v>0</v>
      </c>
      <c r="F133" s="2">
        <v>141.38</v>
      </c>
      <c r="G133" s="2">
        <f t="shared" si="6"/>
        <v>190.35</v>
      </c>
      <c r="H133" s="3">
        <f t="shared" si="7"/>
        <v>1.3382931045273545E-5</v>
      </c>
      <c r="I133" s="4">
        <f t="shared" si="8"/>
        <v>0.99980649694878676</v>
      </c>
    </row>
    <row r="134" spans="1:9" x14ac:dyDescent="0.25">
      <c r="A134" t="s">
        <v>409</v>
      </c>
      <c r="B134" t="s">
        <v>410</v>
      </c>
      <c r="C134" t="s">
        <v>11</v>
      </c>
      <c r="D134" s="2">
        <v>3</v>
      </c>
      <c r="E134" s="2">
        <v>0</v>
      </c>
      <c r="F134" s="2">
        <v>62.22</v>
      </c>
      <c r="G134" s="2">
        <f t="shared" si="6"/>
        <v>186.66</v>
      </c>
      <c r="H134" s="3">
        <f t="shared" si="7"/>
        <v>1.3123498339431362E-5</v>
      </c>
      <c r="I134" s="4">
        <f t="shared" si="8"/>
        <v>0.99981962044712624</v>
      </c>
    </row>
    <row r="135" spans="1:9" x14ac:dyDescent="0.25">
      <c r="A135" t="s">
        <v>411</v>
      </c>
      <c r="B135" t="s">
        <v>412</v>
      </c>
      <c r="C135" t="s">
        <v>190</v>
      </c>
      <c r="D135" s="2">
        <v>1.3464</v>
      </c>
      <c r="E135" s="2">
        <v>0</v>
      </c>
      <c r="F135" s="2">
        <v>136.30000000000001</v>
      </c>
      <c r="G135" s="2">
        <f t="shared" si="6"/>
        <v>183.51</v>
      </c>
      <c r="H135" s="3">
        <f t="shared" si="7"/>
        <v>1.2902031395419743E-5</v>
      </c>
      <c r="I135" s="4">
        <f t="shared" si="8"/>
        <v>0.99983252247852161</v>
      </c>
    </row>
    <row r="136" spans="1:9" x14ac:dyDescent="0.25">
      <c r="A136" t="s">
        <v>413</v>
      </c>
      <c r="B136" t="s">
        <v>414</v>
      </c>
      <c r="C136" t="s">
        <v>52</v>
      </c>
      <c r="D136" s="2">
        <v>414.519408</v>
      </c>
      <c r="E136" s="2">
        <v>0</v>
      </c>
      <c r="F136" s="2">
        <v>0.44</v>
      </c>
      <c r="G136" s="2">
        <f t="shared" si="6"/>
        <v>182.38</v>
      </c>
      <c r="H136" s="3">
        <f t="shared" si="7"/>
        <v>1.2822584523440972E-5</v>
      </c>
      <c r="I136" s="4">
        <f t="shared" si="8"/>
        <v>0.99984534506304501</v>
      </c>
    </row>
    <row r="137" spans="1:9" x14ac:dyDescent="0.25">
      <c r="A137" t="s">
        <v>415</v>
      </c>
      <c r="B137" t="s">
        <v>416</v>
      </c>
      <c r="C137" t="s">
        <v>183</v>
      </c>
      <c r="D137" s="2">
        <v>2</v>
      </c>
      <c r="E137" s="2">
        <v>0</v>
      </c>
      <c r="F137" s="2">
        <v>86.73</v>
      </c>
      <c r="G137" s="2">
        <f t="shared" si="6"/>
        <v>173.46</v>
      </c>
      <c r="H137" s="3">
        <f t="shared" si="7"/>
        <v>1.219544638357315E-5</v>
      </c>
      <c r="I137" s="4">
        <f t="shared" si="8"/>
        <v>0.99985754050942854</v>
      </c>
    </row>
    <row r="138" spans="1:9" x14ac:dyDescent="0.25">
      <c r="A138" t="s">
        <v>134</v>
      </c>
      <c r="B138" t="s">
        <v>417</v>
      </c>
      <c r="C138" t="s">
        <v>142</v>
      </c>
      <c r="D138" s="2">
        <v>8.4994560000000003</v>
      </c>
      <c r="E138" s="2">
        <v>0</v>
      </c>
      <c r="F138" s="2">
        <v>18.850000000000001</v>
      </c>
      <c r="G138" s="2">
        <f t="shared" si="6"/>
        <v>160.21</v>
      </c>
      <c r="H138" s="3">
        <f t="shared" si="7"/>
        <v>1.1263879079397294E-5</v>
      </c>
      <c r="I138" s="4">
        <f t="shared" si="8"/>
        <v>0.99986880438850789</v>
      </c>
    </row>
    <row r="139" spans="1:9" x14ac:dyDescent="0.25">
      <c r="A139" t="s">
        <v>418</v>
      </c>
      <c r="B139" t="s">
        <v>419</v>
      </c>
      <c r="C139" t="s">
        <v>11</v>
      </c>
      <c r="D139" s="2">
        <v>4</v>
      </c>
      <c r="E139" s="2">
        <v>0</v>
      </c>
      <c r="F139" s="2">
        <v>38.92</v>
      </c>
      <c r="G139" s="2">
        <f t="shared" si="6"/>
        <v>155.68</v>
      </c>
      <c r="H139" s="3">
        <f t="shared" si="7"/>
        <v>1.094538852181868E-5</v>
      </c>
      <c r="I139" s="4">
        <f t="shared" si="8"/>
        <v>0.99987974977702976</v>
      </c>
    </row>
    <row r="140" spans="1:9" x14ac:dyDescent="0.25">
      <c r="A140" t="s">
        <v>420</v>
      </c>
      <c r="B140" t="s">
        <v>421</v>
      </c>
      <c r="C140" t="s">
        <v>142</v>
      </c>
      <c r="D140" s="2">
        <v>20</v>
      </c>
      <c r="E140" s="2">
        <v>0</v>
      </c>
      <c r="F140" s="2">
        <v>7.56</v>
      </c>
      <c r="G140" s="2">
        <f t="shared" si="6"/>
        <v>151.19999999999999</v>
      </c>
      <c r="H140" s="3">
        <f t="shared" si="7"/>
        <v>1.0630413312557708E-5</v>
      </c>
      <c r="I140" s="4">
        <f t="shared" si="8"/>
        <v>0.99989038019034227</v>
      </c>
    </row>
    <row r="141" spans="1:9" x14ac:dyDescent="0.25">
      <c r="A141" t="s">
        <v>422</v>
      </c>
      <c r="B141" t="s">
        <v>423</v>
      </c>
      <c r="C141" t="s">
        <v>11</v>
      </c>
      <c r="D141" s="2">
        <v>1</v>
      </c>
      <c r="E141" s="2">
        <v>0</v>
      </c>
      <c r="F141" s="2">
        <v>134</v>
      </c>
      <c r="G141" s="2">
        <f t="shared" si="6"/>
        <v>134</v>
      </c>
      <c r="H141" s="3">
        <f t="shared" si="7"/>
        <v>9.4211334912879174E-6</v>
      </c>
      <c r="I141" s="4">
        <f t="shared" si="8"/>
        <v>0.9998998013238336</v>
      </c>
    </row>
    <row r="142" spans="1:9" x14ac:dyDescent="0.25">
      <c r="A142" t="s">
        <v>424</v>
      </c>
      <c r="B142" t="s">
        <v>425</v>
      </c>
      <c r="C142" t="s">
        <v>183</v>
      </c>
      <c r="D142" s="2">
        <v>3.44</v>
      </c>
      <c r="E142" s="2">
        <v>0</v>
      </c>
      <c r="F142" s="2">
        <v>35.200000000000003</v>
      </c>
      <c r="G142" s="2">
        <f t="shared" si="6"/>
        <v>121.08</v>
      </c>
      <c r="H142" s="3">
        <f t="shared" si="7"/>
        <v>8.5127674860085153E-6</v>
      </c>
      <c r="I142" s="4">
        <f t="shared" si="8"/>
        <v>0.99990831409131964</v>
      </c>
    </row>
    <row r="143" spans="1:9" x14ac:dyDescent="0.25">
      <c r="A143" t="s">
        <v>426</v>
      </c>
      <c r="B143" t="s">
        <v>427</v>
      </c>
      <c r="C143" t="s">
        <v>11</v>
      </c>
      <c r="D143" s="2">
        <v>48</v>
      </c>
      <c r="E143" s="2">
        <v>0</v>
      </c>
      <c r="F143" s="2">
        <v>2.4700000000000002</v>
      </c>
      <c r="G143" s="2">
        <f t="shared" si="6"/>
        <v>118.56</v>
      </c>
      <c r="H143" s="3">
        <f t="shared" si="7"/>
        <v>8.3355939307992197E-6</v>
      </c>
      <c r="I143" s="4">
        <f t="shared" si="8"/>
        <v>0.9999166496852504</v>
      </c>
    </row>
    <row r="144" spans="1:9" x14ac:dyDescent="0.25">
      <c r="A144" t="s">
        <v>428</v>
      </c>
      <c r="B144" t="s">
        <v>429</v>
      </c>
      <c r="C144" t="s">
        <v>52</v>
      </c>
      <c r="D144" s="2">
        <v>177.60861600000001</v>
      </c>
      <c r="E144" s="2">
        <v>0</v>
      </c>
      <c r="F144" s="2">
        <v>0.61</v>
      </c>
      <c r="G144" s="2">
        <f t="shared" si="6"/>
        <v>108.34</v>
      </c>
      <c r="H144" s="3">
        <f t="shared" si="7"/>
        <v>7.6170567346726342E-6</v>
      </c>
      <c r="I144" s="4">
        <f t="shared" si="8"/>
        <v>0.99992426674198509</v>
      </c>
    </row>
    <row r="145" spans="1:9" x14ac:dyDescent="0.25">
      <c r="A145" t="s">
        <v>430</v>
      </c>
      <c r="B145" t="s">
        <v>431</v>
      </c>
      <c r="C145" t="s">
        <v>11</v>
      </c>
      <c r="D145" s="2">
        <v>2.5</v>
      </c>
      <c r="E145" s="2">
        <v>0</v>
      </c>
      <c r="F145" s="2">
        <v>43.26</v>
      </c>
      <c r="G145" s="2">
        <f t="shared" si="6"/>
        <v>108.15</v>
      </c>
      <c r="H145" s="3">
        <f t="shared" si="7"/>
        <v>7.6036984110655841E-6</v>
      </c>
      <c r="I145" s="4">
        <f t="shared" si="8"/>
        <v>0.99993187044039611</v>
      </c>
    </row>
    <row r="146" spans="1:9" x14ac:dyDescent="0.25">
      <c r="A146" t="s">
        <v>432</v>
      </c>
      <c r="B146" t="s">
        <v>433</v>
      </c>
      <c r="C146" t="s">
        <v>11</v>
      </c>
      <c r="D146" s="2">
        <v>0.35</v>
      </c>
      <c r="E146" s="2">
        <v>0</v>
      </c>
      <c r="F146" s="2">
        <v>278.01</v>
      </c>
      <c r="G146" s="2">
        <f t="shared" si="6"/>
        <v>97.3</v>
      </c>
      <c r="H146" s="3">
        <f t="shared" si="7"/>
        <v>6.8408678261366738E-6</v>
      </c>
      <c r="I146" s="4">
        <f t="shared" si="8"/>
        <v>0.99993871130822221</v>
      </c>
    </row>
    <row r="147" spans="1:9" x14ac:dyDescent="0.25">
      <c r="A147" t="s">
        <v>434</v>
      </c>
      <c r="B147" t="s">
        <v>435</v>
      </c>
      <c r="C147" t="s">
        <v>11</v>
      </c>
      <c r="D147" s="2">
        <v>1.8162999999999999E-2</v>
      </c>
      <c r="E147" s="2">
        <v>0</v>
      </c>
      <c r="F147" s="2">
        <v>5088.2</v>
      </c>
      <c r="G147" s="2">
        <f t="shared" si="6"/>
        <v>92.41</v>
      </c>
      <c r="H147" s="3">
        <f t="shared" si="7"/>
        <v>6.4970667606710175E-6</v>
      </c>
      <c r="I147" s="4">
        <f t="shared" si="8"/>
        <v>0.99994520837498291</v>
      </c>
    </row>
    <row r="148" spans="1:9" x14ac:dyDescent="0.25">
      <c r="A148" t="s">
        <v>436</v>
      </c>
      <c r="B148" t="s">
        <v>437</v>
      </c>
      <c r="C148" t="s">
        <v>11</v>
      </c>
      <c r="D148" s="2">
        <v>0.39648</v>
      </c>
      <c r="E148" s="2">
        <v>0</v>
      </c>
      <c r="F148" s="2">
        <v>186.89</v>
      </c>
      <c r="G148" s="2">
        <f t="shared" si="6"/>
        <v>74.09</v>
      </c>
      <c r="H148" s="3">
        <f t="shared" si="7"/>
        <v>5.2090431370859837E-6</v>
      </c>
      <c r="I148" s="4">
        <f t="shared" si="8"/>
        <v>0.99995041741811996</v>
      </c>
    </row>
    <row r="149" spans="1:9" x14ac:dyDescent="0.25">
      <c r="A149" t="s">
        <v>438</v>
      </c>
      <c r="B149" t="s">
        <v>439</v>
      </c>
      <c r="C149" t="s">
        <v>136</v>
      </c>
      <c r="D149" s="2">
        <v>0.625</v>
      </c>
      <c r="E149" s="2">
        <v>0</v>
      </c>
      <c r="F149" s="2">
        <v>97.85</v>
      </c>
      <c r="G149" s="2">
        <f t="shared" si="6"/>
        <v>61.15</v>
      </c>
      <c r="H149" s="3">
        <f t="shared" si="7"/>
        <v>4.2992709924795234E-6</v>
      </c>
      <c r="I149" s="4">
        <f t="shared" si="8"/>
        <v>0.9999547166891124</v>
      </c>
    </row>
    <row r="150" spans="1:9" x14ac:dyDescent="0.25">
      <c r="A150" t="s">
        <v>440</v>
      </c>
      <c r="B150" t="s">
        <v>441</v>
      </c>
      <c r="C150" t="s">
        <v>442</v>
      </c>
      <c r="D150" s="2">
        <v>1.8149470000000001</v>
      </c>
      <c r="E150" s="2">
        <v>0</v>
      </c>
      <c r="F150" s="2">
        <v>33.64</v>
      </c>
      <c r="G150" s="2">
        <f t="shared" si="6"/>
        <v>61.05</v>
      </c>
      <c r="H150" s="3">
        <f t="shared" si="7"/>
        <v>4.2922402958442338E-6</v>
      </c>
      <c r="I150" s="4">
        <f t="shared" si="8"/>
        <v>0.99995900892940826</v>
      </c>
    </row>
    <row r="151" spans="1:9" x14ac:dyDescent="0.25">
      <c r="A151" t="s">
        <v>443</v>
      </c>
      <c r="B151" t="s">
        <v>444</v>
      </c>
      <c r="C151" t="s">
        <v>11</v>
      </c>
      <c r="D151" s="2">
        <v>50</v>
      </c>
      <c r="E151" s="2">
        <v>0</v>
      </c>
      <c r="F151" s="2">
        <v>1.1000000000000001</v>
      </c>
      <c r="G151" s="2">
        <f t="shared" si="6"/>
        <v>55</v>
      </c>
      <c r="H151" s="3">
        <f t="shared" si="7"/>
        <v>3.8668831494092194E-6</v>
      </c>
      <c r="I151" s="4">
        <f t="shared" si="8"/>
        <v>0.99996287581255772</v>
      </c>
    </row>
    <row r="152" spans="1:9" x14ac:dyDescent="0.25">
      <c r="A152" t="s">
        <v>172</v>
      </c>
      <c r="B152" t="s">
        <v>445</v>
      </c>
      <c r="C152" t="s">
        <v>52</v>
      </c>
      <c r="D152" s="2">
        <v>592.12802399999998</v>
      </c>
      <c r="E152" s="2">
        <v>0</v>
      </c>
      <c r="F152" s="2">
        <v>0.08</v>
      </c>
      <c r="G152" s="2">
        <f t="shared" si="6"/>
        <v>47.37</v>
      </c>
      <c r="H152" s="3">
        <f t="shared" si="7"/>
        <v>3.3304409961366315E-6</v>
      </c>
      <c r="I152" s="4">
        <f t="shared" si="8"/>
        <v>0.99996620625355381</v>
      </c>
    </row>
    <row r="153" spans="1:9" x14ac:dyDescent="0.25">
      <c r="A153" t="s">
        <v>446</v>
      </c>
      <c r="B153" t="s">
        <v>447</v>
      </c>
      <c r="C153" t="s">
        <v>145</v>
      </c>
      <c r="D153" s="2">
        <v>0.431112</v>
      </c>
      <c r="E153" s="2">
        <v>0</v>
      </c>
      <c r="F153" s="2">
        <v>105</v>
      </c>
      <c r="G153" s="2">
        <f t="shared" si="6"/>
        <v>45.26</v>
      </c>
      <c r="H153" s="3">
        <f t="shared" si="7"/>
        <v>3.1820932971320233E-6</v>
      </c>
      <c r="I153" s="4">
        <f t="shared" si="8"/>
        <v>0.9999693883468509</v>
      </c>
    </row>
    <row r="154" spans="1:9" x14ac:dyDescent="0.25">
      <c r="A154" t="s">
        <v>448</v>
      </c>
      <c r="B154" t="s">
        <v>449</v>
      </c>
      <c r="C154" t="s">
        <v>11</v>
      </c>
      <c r="D154" s="2">
        <v>1</v>
      </c>
      <c r="E154" s="2">
        <v>0</v>
      </c>
      <c r="F154" s="2">
        <v>43.2</v>
      </c>
      <c r="G154" s="2">
        <f t="shared" si="6"/>
        <v>43.2</v>
      </c>
      <c r="H154" s="3">
        <f t="shared" si="7"/>
        <v>3.03726094644506E-6</v>
      </c>
      <c r="I154" s="4">
        <f t="shared" si="8"/>
        <v>0.99997242560779731</v>
      </c>
    </row>
    <row r="155" spans="1:9" x14ac:dyDescent="0.25">
      <c r="A155" t="s">
        <v>450</v>
      </c>
      <c r="B155" t="s">
        <v>451</v>
      </c>
      <c r="C155" t="s">
        <v>142</v>
      </c>
      <c r="D155" s="2">
        <v>65.537999999999997</v>
      </c>
      <c r="E155" s="2">
        <v>0</v>
      </c>
      <c r="F155" s="2">
        <v>0.62</v>
      </c>
      <c r="G155" s="2">
        <f t="shared" si="6"/>
        <v>40.630000000000003</v>
      </c>
      <c r="H155" s="3">
        <f t="shared" si="7"/>
        <v>2.8565720429181201E-6</v>
      </c>
      <c r="I155" s="4">
        <f t="shared" si="8"/>
        <v>0.99997528217984022</v>
      </c>
    </row>
    <row r="156" spans="1:9" x14ac:dyDescent="0.25">
      <c r="A156" t="s">
        <v>452</v>
      </c>
      <c r="B156" t="s">
        <v>453</v>
      </c>
      <c r="C156" t="s">
        <v>11</v>
      </c>
      <c r="D156" s="2">
        <v>1</v>
      </c>
      <c r="E156" s="2">
        <v>0</v>
      </c>
      <c r="F156" s="2">
        <v>39.04</v>
      </c>
      <c r="G156" s="2">
        <f t="shared" si="6"/>
        <v>39.04</v>
      </c>
      <c r="H156" s="3">
        <f t="shared" si="7"/>
        <v>2.7447839664170172E-6</v>
      </c>
      <c r="I156" s="4">
        <f t="shared" si="8"/>
        <v>0.99997802696380667</v>
      </c>
    </row>
    <row r="157" spans="1:9" x14ac:dyDescent="0.25">
      <c r="A157" t="s">
        <v>454</v>
      </c>
      <c r="B157" t="s">
        <v>455</v>
      </c>
      <c r="C157" t="s">
        <v>329</v>
      </c>
      <c r="D157" s="2">
        <v>0.38400000000000001</v>
      </c>
      <c r="E157" s="2">
        <v>0</v>
      </c>
      <c r="F157" s="2">
        <v>97.74</v>
      </c>
      <c r="G157" s="2">
        <f t="shared" si="6"/>
        <v>37.53</v>
      </c>
      <c r="H157" s="3">
        <f t="shared" si="7"/>
        <v>2.6386204472241459E-6</v>
      </c>
      <c r="I157" s="4">
        <f t="shared" si="8"/>
        <v>0.99998066558425391</v>
      </c>
    </row>
    <row r="158" spans="1:9" x14ac:dyDescent="0.25">
      <c r="A158" t="s">
        <v>456</v>
      </c>
      <c r="B158" t="s">
        <v>457</v>
      </c>
      <c r="C158" t="s">
        <v>183</v>
      </c>
      <c r="D158" s="2">
        <v>0.92</v>
      </c>
      <c r="E158" s="2">
        <v>0</v>
      </c>
      <c r="F158" s="2">
        <v>31</v>
      </c>
      <c r="G158" s="2">
        <f t="shared" si="6"/>
        <v>28.52</v>
      </c>
      <c r="H158" s="3">
        <f t="shared" si="7"/>
        <v>2.0051546803845625E-6</v>
      </c>
      <c r="I158" s="4">
        <f t="shared" si="8"/>
        <v>0.99998267073893432</v>
      </c>
    </row>
    <row r="159" spans="1:9" x14ac:dyDescent="0.25">
      <c r="A159" t="s">
        <v>458</v>
      </c>
      <c r="B159" t="s">
        <v>459</v>
      </c>
      <c r="C159" t="s">
        <v>11</v>
      </c>
      <c r="D159" s="2">
        <v>4</v>
      </c>
      <c r="E159" s="2">
        <v>0</v>
      </c>
      <c r="F159" s="2">
        <v>7</v>
      </c>
      <c r="G159" s="2">
        <f t="shared" si="6"/>
        <v>28</v>
      </c>
      <c r="H159" s="3">
        <f t="shared" si="7"/>
        <v>1.9685950578810573E-6</v>
      </c>
      <c r="I159" s="4">
        <f t="shared" si="8"/>
        <v>0.99998463933399218</v>
      </c>
    </row>
    <row r="160" spans="1:9" x14ac:dyDescent="0.25">
      <c r="A160" t="s">
        <v>460</v>
      </c>
      <c r="B160" t="s">
        <v>461</v>
      </c>
      <c r="C160" t="s">
        <v>142</v>
      </c>
      <c r="D160" s="2">
        <v>2.0145230000000001</v>
      </c>
      <c r="E160" s="2">
        <v>0</v>
      </c>
      <c r="F160" s="2">
        <v>13.28</v>
      </c>
      <c r="G160" s="2">
        <f t="shared" si="6"/>
        <v>26.75</v>
      </c>
      <c r="H160" s="3">
        <f t="shared" si="7"/>
        <v>1.8807113499399387E-6</v>
      </c>
      <c r="I160" s="4">
        <f t="shared" si="8"/>
        <v>0.99998652004534216</v>
      </c>
    </row>
    <row r="161" spans="1:9" x14ac:dyDescent="0.25">
      <c r="A161" t="s">
        <v>462</v>
      </c>
      <c r="B161" t="s">
        <v>463</v>
      </c>
      <c r="C161" t="s">
        <v>11</v>
      </c>
      <c r="D161" s="2">
        <v>4</v>
      </c>
      <c r="E161" s="2">
        <v>0</v>
      </c>
      <c r="F161" s="2">
        <v>6.29</v>
      </c>
      <c r="G161" s="2">
        <f t="shared" si="6"/>
        <v>25.16</v>
      </c>
      <c r="H161" s="3">
        <f t="shared" si="7"/>
        <v>1.7689232734388359E-6</v>
      </c>
      <c r="I161" s="4">
        <f t="shared" si="8"/>
        <v>0.99998828896861558</v>
      </c>
    </row>
    <row r="162" spans="1:9" x14ac:dyDescent="0.25">
      <c r="A162" t="s">
        <v>464</v>
      </c>
      <c r="B162" t="s">
        <v>465</v>
      </c>
      <c r="C162" t="s">
        <v>183</v>
      </c>
      <c r="D162" s="2">
        <v>1</v>
      </c>
      <c r="E162" s="2">
        <v>0</v>
      </c>
      <c r="F162" s="2">
        <v>22.9</v>
      </c>
      <c r="G162" s="2">
        <f t="shared" si="6"/>
        <v>22.9</v>
      </c>
      <c r="H162" s="3">
        <f t="shared" si="7"/>
        <v>1.6100295294812931E-6</v>
      </c>
      <c r="I162" s="4">
        <f t="shared" si="8"/>
        <v>0.99998989899814505</v>
      </c>
    </row>
    <row r="163" spans="1:9" x14ac:dyDescent="0.25">
      <c r="A163" t="s">
        <v>466</v>
      </c>
      <c r="B163" t="s">
        <v>467</v>
      </c>
      <c r="C163" t="s">
        <v>11</v>
      </c>
      <c r="D163" s="2">
        <v>30</v>
      </c>
      <c r="E163" s="2">
        <v>0</v>
      </c>
      <c r="F163" s="2">
        <v>0.7</v>
      </c>
      <c r="G163" s="2">
        <f t="shared" si="6"/>
        <v>21</v>
      </c>
      <c r="H163" s="3">
        <f t="shared" si="7"/>
        <v>1.476446293410793E-6</v>
      </c>
      <c r="I163" s="4">
        <f t="shared" si="8"/>
        <v>0.9999913754444385</v>
      </c>
    </row>
    <row r="164" spans="1:9" x14ac:dyDescent="0.25">
      <c r="A164" t="s">
        <v>468</v>
      </c>
      <c r="B164" t="s">
        <v>469</v>
      </c>
      <c r="C164" t="s">
        <v>183</v>
      </c>
      <c r="D164" s="2">
        <v>0.92</v>
      </c>
      <c r="E164" s="2">
        <v>0</v>
      </c>
      <c r="F164" s="2">
        <v>22.5</v>
      </c>
      <c r="G164" s="2">
        <f t="shared" si="6"/>
        <v>20.7</v>
      </c>
      <c r="H164" s="3">
        <f t="shared" si="7"/>
        <v>1.4553542035049245E-6</v>
      </c>
      <c r="I164" s="4">
        <f t="shared" si="8"/>
        <v>0.99999283079864199</v>
      </c>
    </row>
    <row r="165" spans="1:9" x14ac:dyDescent="0.25">
      <c r="A165" t="s">
        <v>470</v>
      </c>
      <c r="B165" t="s">
        <v>471</v>
      </c>
      <c r="C165" t="s">
        <v>11</v>
      </c>
      <c r="D165" s="2">
        <v>1.4540000000000001E-2</v>
      </c>
      <c r="E165" s="2">
        <v>0</v>
      </c>
      <c r="F165" s="2">
        <v>1164.28</v>
      </c>
      <c r="G165" s="2">
        <f t="shared" si="6"/>
        <v>16.920000000000002</v>
      </c>
      <c r="H165" s="3">
        <f t="shared" si="7"/>
        <v>1.189593870690982E-6</v>
      </c>
      <c r="I165" s="4">
        <f t="shared" si="8"/>
        <v>0.99999402039251273</v>
      </c>
    </row>
    <row r="166" spans="1:9" x14ac:dyDescent="0.25">
      <c r="A166" t="s">
        <v>472</v>
      </c>
      <c r="B166" t="s">
        <v>473</v>
      </c>
      <c r="C166" t="s">
        <v>11</v>
      </c>
      <c r="D166" s="2">
        <v>4.6000000000000001E-4</v>
      </c>
      <c r="E166" s="2">
        <v>0</v>
      </c>
      <c r="F166" s="2">
        <v>29346.880000000001</v>
      </c>
      <c r="G166" s="2">
        <f t="shared" si="6"/>
        <v>13.49</v>
      </c>
      <c r="H166" s="3">
        <f t="shared" si="7"/>
        <v>9.4844097610055232E-7</v>
      </c>
      <c r="I166" s="4">
        <f t="shared" si="8"/>
        <v>0.99999496883348882</v>
      </c>
    </row>
    <row r="167" spans="1:9" x14ac:dyDescent="0.25">
      <c r="A167" t="s">
        <v>474</v>
      </c>
      <c r="B167" t="s">
        <v>475</v>
      </c>
      <c r="C167" t="s">
        <v>190</v>
      </c>
      <c r="D167" s="2">
        <v>0.12275999999999999</v>
      </c>
      <c r="E167" s="2">
        <v>0</v>
      </c>
      <c r="F167" s="2">
        <v>94.4</v>
      </c>
      <c r="G167" s="2">
        <f t="shared" si="6"/>
        <v>11.58</v>
      </c>
      <c r="H167" s="3">
        <f t="shared" si="7"/>
        <v>8.1415467036652298E-7</v>
      </c>
      <c r="I167" s="4">
        <f t="shared" si="8"/>
        <v>0.99999578298815917</v>
      </c>
    </row>
    <row r="168" spans="1:9" x14ac:dyDescent="0.25">
      <c r="A168" t="s">
        <v>476</v>
      </c>
      <c r="B168" t="s">
        <v>477</v>
      </c>
      <c r="C168" t="s">
        <v>11</v>
      </c>
      <c r="D168" s="2">
        <v>2</v>
      </c>
      <c r="E168" s="2">
        <v>0</v>
      </c>
      <c r="F168" s="2">
        <v>4.8899999999999997</v>
      </c>
      <c r="G168" s="2">
        <f t="shared" si="6"/>
        <v>9.7799999999999994</v>
      </c>
      <c r="H168" s="3">
        <f t="shared" si="7"/>
        <v>6.8760213093131208E-7</v>
      </c>
      <c r="I168" s="4">
        <f t="shared" si="8"/>
        <v>0.99999647059029007</v>
      </c>
    </row>
    <row r="169" spans="1:9" x14ac:dyDescent="0.25">
      <c r="A169" t="s">
        <v>478</v>
      </c>
      <c r="B169" t="s">
        <v>479</v>
      </c>
      <c r="C169" t="s">
        <v>190</v>
      </c>
      <c r="D169" s="2">
        <v>6.7320000000000005E-2</v>
      </c>
      <c r="E169" s="2">
        <v>0</v>
      </c>
      <c r="F169" s="2">
        <v>141.38</v>
      </c>
      <c r="G169" s="2">
        <f t="shared" si="6"/>
        <v>9.51</v>
      </c>
      <c r="H169" s="3">
        <f t="shared" si="7"/>
        <v>6.6861925001603052E-7</v>
      </c>
      <c r="I169" s="4">
        <f t="shared" si="8"/>
        <v>0.99999713920954003</v>
      </c>
    </row>
    <row r="170" spans="1:9" x14ac:dyDescent="0.25">
      <c r="A170" t="s">
        <v>480</v>
      </c>
      <c r="B170" t="s">
        <v>481</v>
      </c>
      <c r="C170" t="s">
        <v>190</v>
      </c>
      <c r="D170" s="2">
        <v>6.7320000000000005E-2</v>
      </c>
      <c r="E170" s="2">
        <v>0</v>
      </c>
      <c r="F170" s="2">
        <v>136.30000000000001</v>
      </c>
      <c r="G170" s="2">
        <f t="shared" si="6"/>
        <v>9.17</v>
      </c>
      <c r="H170" s="3">
        <f t="shared" si="7"/>
        <v>6.4471488145604628E-7</v>
      </c>
      <c r="I170" s="4">
        <f t="shared" si="8"/>
        <v>0.99999778392442151</v>
      </c>
    </row>
    <row r="171" spans="1:9" x14ac:dyDescent="0.25">
      <c r="A171" t="s">
        <v>482</v>
      </c>
      <c r="B171" t="s">
        <v>483</v>
      </c>
      <c r="C171" t="s">
        <v>11</v>
      </c>
      <c r="D171" s="2">
        <v>3.0600000000000001E-4</v>
      </c>
      <c r="E171" s="2">
        <v>0</v>
      </c>
      <c r="F171" s="2">
        <v>22075.89</v>
      </c>
      <c r="G171" s="2">
        <f t="shared" si="6"/>
        <v>6.75</v>
      </c>
      <c r="H171" s="3">
        <f t="shared" si="7"/>
        <v>4.7457202288204063E-7</v>
      </c>
      <c r="I171" s="4">
        <f t="shared" si="8"/>
        <v>0.99999825849644441</v>
      </c>
    </row>
    <row r="172" spans="1:9" x14ac:dyDescent="0.25">
      <c r="A172" t="s">
        <v>484</v>
      </c>
      <c r="B172" t="s">
        <v>485</v>
      </c>
      <c r="C172" t="s">
        <v>11</v>
      </c>
      <c r="D172" s="2">
        <v>2.0699999999999999E-4</v>
      </c>
      <c r="E172" s="2">
        <v>0</v>
      </c>
      <c r="F172" s="2">
        <v>21903.62</v>
      </c>
      <c r="G172" s="2">
        <f t="shared" si="6"/>
        <v>4.53</v>
      </c>
      <c r="H172" s="3">
        <f t="shared" si="7"/>
        <v>3.1849055757861392E-7</v>
      </c>
      <c r="I172" s="4">
        <f t="shared" si="8"/>
        <v>0.99999857698700201</v>
      </c>
    </row>
    <row r="173" spans="1:9" x14ac:dyDescent="0.25">
      <c r="A173" t="s">
        <v>486</v>
      </c>
      <c r="B173" t="s">
        <v>487</v>
      </c>
      <c r="C173" t="s">
        <v>11</v>
      </c>
      <c r="D173" s="2">
        <v>1.55E-4</v>
      </c>
      <c r="E173" s="2">
        <v>0</v>
      </c>
      <c r="F173" s="2">
        <v>20625.310000000001</v>
      </c>
      <c r="G173" s="2">
        <f t="shared" si="6"/>
        <v>3.19</v>
      </c>
      <c r="H173" s="3">
        <f t="shared" si="7"/>
        <v>2.2427922266573473E-7</v>
      </c>
      <c r="I173" s="4">
        <f t="shared" si="8"/>
        <v>0.99999880126622465</v>
      </c>
    </row>
    <row r="174" spans="1:9" x14ac:dyDescent="0.25">
      <c r="A174" t="s">
        <v>488</v>
      </c>
      <c r="B174" t="s">
        <v>489</v>
      </c>
      <c r="C174" t="s">
        <v>11</v>
      </c>
      <c r="D174" s="2">
        <v>1</v>
      </c>
      <c r="E174" s="2">
        <v>0</v>
      </c>
      <c r="F174" s="2">
        <v>2.96</v>
      </c>
      <c r="G174" s="2">
        <f t="shared" si="6"/>
        <v>2.96</v>
      </c>
      <c r="H174" s="3">
        <f t="shared" si="7"/>
        <v>2.0810862040456893E-7</v>
      </c>
      <c r="I174" s="4">
        <f t="shared" si="8"/>
        <v>0.99999900937484509</v>
      </c>
    </row>
    <row r="175" spans="1:9" x14ac:dyDescent="0.25">
      <c r="A175" t="s">
        <v>490</v>
      </c>
      <c r="B175" t="s">
        <v>491</v>
      </c>
      <c r="C175" t="s">
        <v>11</v>
      </c>
      <c r="D175" s="2">
        <v>1.595</v>
      </c>
      <c r="E175" s="2">
        <v>0</v>
      </c>
      <c r="F175" s="2">
        <v>1.58</v>
      </c>
      <c r="G175" s="2">
        <f t="shared" si="6"/>
        <v>2.52</v>
      </c>
      <c r="H175" s="3">
        <f t="shared" si="7"/>
        <v>1.7717355520929517E-7</v>
      </c>
      <c r="I175" s="4">
        <f t="shared" si="8"/>
        <v>0.99999918654840025</v>
      </c>
    </row>
    <row r="176" spans="1:9" x14ac:dyDescent="0.25">
      <c r="A176" t="s">
        <v>344</v>
      </c>
      <c r="B176" t="s">
        <v>492</v>
      </c>
      <c r="C176" t="s">
        <v>142</v>
      </c>
      <c r="D176" s="2">
        <v>0.22</v>
      </c>
      <c r="E176" s="2">
        <v>0</v>
      </c>
      <c r="F176" s="2">
        <v>9.0399999999999991</v>
      </c>
      <c r="G176" s="2">
        <f t="shared" si="6"/>
        <v>1.98</v>
      </c>
      <c r="H176" s="3">
        <f t="shared" si="7"/>
        <v>1.3920779337873191E-7</v>
      </c>
      <c r="I176" s="4">
        <f t="shared" si="8"/>
        <v>0.99999932575619366</v>
      </c>
    </row>
    <row r="177" spans="1:9" x14ac:dyDescent="0.25">
      <c r="A177" t="s">
        <v>493</v>
      </c>
      <c r="B177" t="s">
        <v>494</v>
      </c>
      <c r="C177" t="s">
        <v>11</v>
      </c>
      <c r="D177" s="2">
        <v>8.7326000000000001E-2</v>
      </c>
      <c r="E177" s="2">
        <v>0</v>
      </c>
      <c r="F177" s="2">
        <v>18.690000000000001</v>
      </c>
      <c r="G177" s="2">
        <f t="shared" si="6"/>
        <v>1.63</v>
      </c>
      <c r="H177" s="3">
        <f t="shared" si="7"/>
        <v>1.1460035515521869E-7</v>
      </c>
      <c r="I177" s="4">
        <f t="shared" si="8"/>
        <v>0.99999944035654886</v>
      </c>
    </row>
    <row r="178" spans="1:9" x14ac:dyDescent="0.25">
      <c r="A178" t="s">
        <v>495</v>
      </c>
      <c r="B178" t="s">
        <v>496</v>
      </c>
      <c r="C178" t="s">
        <v>11</v>
      </c>
      <c r="D178" s="2">
        <v>6.5499999999999998E-4</v>
      </c>
      <c r="E178" s="2">
        <v>0</v>
      </c>
      <c r="F178" s="2">
        <v>2184.56</v>
      </c>
      <c r="G178" s="2">
        <f t="shared" si="6"/>
        <v>1.43</v>
      </c>
      <c r="H178" s="3">
        <f t="shared" si="7"/>
        <v>1.005389618846397E-7</v>
      </c>
      <c r="I178" s="4">
        <f t="shared" si="8"/>
        <v>0.9999995408955108</v>
      </c>
    </row>
    <row r="179" spans="1:9" x14ac:dyDescent="0.25">
      <c r="A179" t="s">
        <v>497</v>
      </c>
      <c r="B179" t="s">
        <v>498</v>
      </c>
      <c r="C179" t="s">
        <v>183</v>
      </c>
      <c r="D179" s="2">
        <v>0.625</v>
      </c>
      <c r="E179" s="2">
        <v>0</v>
      </c>
      <c r="F179" s="2">
        <v>2.04</v>
      </c>
      <c r="G179" s="2">
        <f t="shared" si="6"/>
        <v>1.27</v>
      </c>
      <c r="H179" s="3">
        <f t="shared" si="7"/>
        <v>8.9289847268176536E-8</v>
      </c>
      <c r="I179" s="4">
        <f t="shared" si="8"/>
        <v>0.99999963018535809</v>
      </c>
    </row>
    <row r="180" spans="1:9" x14ac:dyDescent="0.25">
      <c r="A180" t="s">
        <v>499</v>
      </c>
      <c r="B180" t="s">
        <v>500</v>
      </c>
      <c r="C180" t="s">
        <v>11</v>
      </c>
      <c r="D180" s="2">
        <v>1.441E-3</v>
      </c>
      <c r="E180" s="2">
        <v>0</v>
      </c>
      <c r="F180" s="2">
        <v>721.04</v>
      </c>
      <c r="G180" s="2">
        <f t="shared" si="6"/>
        <v>1.03</v>
      </c>
      <c r="H180" s="3">
        <f t="shared" si="7"/>
        <v>7.2416175343481751E-8</v>
      </c>
      <c r="I180" s="4">
        <f t="shared" si="8"/>
        <v>0.99999970260153348</v>
      </c>
    </row>
    <row r="181" spans="1:9" x14ac:dyDescent="0.25">
      <c r="A181" t="s">
        <v>501</v>
      </c>
      <c r="B181" t="s">
        <v>502</v>
      </c>
      <c r="C181" t="s">
        <v>11</v>
      </c>
      <c r="D181" s="2">
        <v>6.2393999999999998E-2</v>
      </c>
      <c r="E181" s="2">
        <v>0</v>
      </c>
      <c r="F181" s="2">
        <v>14.61</v>
      </c>
      <c r="G181" s="2">
        <f t="shared" si="6"/>
        <v>0.91</v>
      </c>
      <c r="H181" s="3">
        <f t="shared" si="7"/>
        <v>6.3979339381134365E-8</v>
      </c>
      <c r="I181" s="4">
        <f t="shared" si="8"/>
        <v>0.99999976658087286</v>
      </c>
    </row>
    <row r="182" spans="1:9" x14ac:dyDescent="0.25">
      <c r="A182" t="s">
        <v>503</v>
      </c>
      <c r="B182" t="s">
        <v>504</v>
      </c>
      <c r="C182" t="s">
        <v>11</v>
      </c>
      <c r="D182" s="2">
        <v>2.362E-3</v>
      </c>
      <c r="E182" s="2">
        <v>0</v>
      </c>
      <c r="F182" s="2">
        <v>318.27</v>
      </c>
      <c r="G182" s="2">
        <f t="shared" si="6"/>
        <v>0.75</v>
      </c>
      <c r="H182" s="3">
        <f t="shared" si="7"/>
        <v>5.2730224764671177E-8</v>
      </c>
      <c r="I182" s="4">
        <f t="shared" si="8"/>
        <v>0.9999998193110976</v>
      </c>
    </row>
    <row r="183" spans="1:9" x14ac:dyDescent="0.25">
      <c r="A183" t="s">
        <v>505</v>
      </c>
      <c r="B183" t="s">
        <v>506</v>
      </c>
      <c r="C183" t="s">
        <v>11</v>
      </c>
      <c r="D183" s="2">
        <v>3.0999999999999999E-3</v>
      </c>
      <c r="E183" s="2">
        <v>0</v>
      </c>
      <c r="F183" s="2">
        <v>202.59</v>
      </c>
      <c r="G183" s="2">
        <f t="shared" si="6"/>
        <v>0.62</v>
      </c>
      <c r="H183" s="3">
        <f t="shared" si="7"/>
        <v>4.359031913879484E-8</v>
      </c>
      <c r="I183" s="4">
        <f t="shared" si="8"/>
        <v>0.99999986290141674</v>
      </c>
    </row>
    <row r="184" spans="1:9" x14ac:dyDescent="0.25">
      <c r="A184" t="s">
        <v>507</v>
      </c>
      <c r="B184" t="s">
        <v>508</v>
      </c>
      <c r="C184" t="s">
        <v>11</v>
      </c>
      <c r="D184" s="2">
        <v>5.2400000000000005E-4</v>
      </c>
      <c r="E184" s="2">
        <v>0</v>
      </c>
      <c r="F184" s="2">
        <v>1121.1300000000001</v>
      </c>
      <c r="G184" s="2">
        <f t="shared" si="6"/>
        <v>0.57999999999999996</v>
      </c>
      <c r="H184" s="3">
        <f t="shared" si="7"/>
        <v>4.0778040484679044E-8</v>
      </c>
      <c r="I184" s="4">
        <f t="shared" si="8"/>
        <v>0.99999990367945724</v>
      </c>
    </row>
    <row r="185" spans="1:9" x14ac:dyDescent="0.25">
      <c r="A185" t="s">
        <v>509</v>
      </c>
      <c r="B185" t="s">
        <v>510</v>
      </c>
      <c r="C185" t="s">
        <v>11</v>
      </c>
      <c r="D185" s="2">
        <v>3.4319000000000002E-2</v>
      </c>
      <c r="E185" s="2">
        <v>0</v>
      </c>
      <c r="F185" s="2">
        <v>16.850000000000001</v>
      </c>
      <c r="G185" s="2">
        <f t="shared" si="6"/>
        <v>0.56999999999999995</v>
      </c>
      <c r="H185" s="3">
        <f t="shared" si="7"/>
        <v>4.0074970821150092E-8</v>
      </c>
      <c r="I185" s="4">
        <f t="shared" si="8"/>
        <v>0.99999994375442802</v>
      </c>
    </row>
    <row r="186" spans="1:9" x14ac:dyDescent="0.25">
      <c r="A186" t="s">
        <v>511</v>
      </c>
      <c r="B186" t="s">
        <v>512</v>
      </c>
      <c r="C186" t="s">
        <v>11</v>
      </c>
      <c r="D186" s="2">
        <v>1.0480000000000001E-3</v>
      </c>
      <c r="E186" s="2">
        <v>0</v>
      </c>
      <c r="F186" s="2">
        <v>350.74</v>
      </c>
      <c r="G186" s="2">
        <f t="shared" si="6"/>
        <v>0.36</v>
      </c>
      <c r="H186" s="3">
        <f t="shared" si="7"/>
        <v>2.5310507887042164E-8</v>
      </c>
      <c r="I186" s="4">
        <f t="shared" si="8"/>
        <v>0.99999996906493593</v>
      </c>
    </row>
    <row r="187" spans="1:9" x14ac:dyDescent="0.25">
      <c r="A187" t="s">
        <v>513</v>
      </c>
      <c r="B187" t="s">
        <v>514</v>
      </c>
      <c r="C187" t="s">
        <v>11</v>
      </c>
      <c r="D187" s="2">
        <v>1.03E-4</v>
      </c>
      <c r="E187" s="2">
        <v>0</v>
      </c>
      <c r="F187" s="2">
        <v>1825.98</v>
      </c>
      <c r="G187" s="2">
        <f t="shared" si="6"/>
        <v>0.18</v>
      </c>
      <c r="H187" s="3">
        <f t="shared" si="7"/>
        <v>1.2655253943521082E-8</v>
      </c>
      <c r="I187" s="4">
        <f t="shared" si="8"/>
        <v>0.99999998172018989</v>
      </c>
    </row>
    <row r="188" spans="1:9" x14ac:dyDescent="0.25">
      <c r="A188" t="s">
        <v>515</v>
      </c>
      <c r="B188" t="s">
        <v>516</v>
      </c>
      <c r="C188" t="s">
        <v>11</v>
      </c>
      <c r="D188" s="2">
        <v>5.1999999999999997E-5</v>
      </c>
      <c r="E188" s="2">
        <v>0</v>
      </c>
      <c r="F188" s="2">
        <v>2341.06</v>
      </c>
      <c r="G188" s="2">
        <f t="shared" si="6"/>
        <v>0.12</v>
      </c>
      <c r="H188" s="3">
        <f t="shared" si="7"/>
        <v>8.4368359623473891E-9</v>
      </c>
      <c r="I188" s="4">
        <f t="shared" si="8"/>
        <v>0.9999999901570259</v>
      </c>
    </row>
    <row r="189" spans="1:9" x14ac:dyDescent="0.25">
      <c r="A189" t="s">
        <v>517</v>
      </c>
      <c r="B189" t="s">
        <v>518</v>
      </c>
      <c r="C189" t="s">
        <v>11</v>
      </c>
      <c r="D189" s="2">
        <v>0.05</v>
      </c>
      <c r="E189" s="2">
        <v>0</v>
      </c>
      <c r="F189" s="2">
        <v>2.37</v>
      </c>
      <c r="G189" s="2">
        <f t="shared" si="6"/>
        <v>0.11</v>
      </c>
      <c r="H189" s="3">
        <f t="shared" si="7"/>
        <v>7.7337662988184402E-9</v>
      </c>
      <c r="I189" s="4">
        <f t="shared" si="8"/>
        <v>0.99999999789079219</v>
      </c>
    </row>
    <row r="190" spans="1:9" x14ac:dyDescent="0.25">
      <c r="A190" t="s">
        <v>519</v>
      </c>
      <c r="B190" t="s">
        <v>520</v>
      </c>
      <c r="C190" t="s">
        <v>183</v>
      </c>
      <c r="D190" s="2">
        <v>2.6699999999999998E-4</v>
      </c>
      <c r="E190" s="2">
        <v>0</v>
      </c>
      <c r="F190" s="2">
        <v>134.29</v>
      </c>
      <c r="G190" s="2">
        <f t="shared" si="6"/>
        <v>0.03</v>
      </c>
      <c r="H190" s="3">
        <f t="shared" si="7"/>
        <v>2.1092089905868473E-9</v>
      </c>
      <c r="I190" s="4">
        <f t="shared" si="8"/>
        <v>1.0000000000000011</v>
      </c>
    </row>
    <row r="191" spans="1:9" x14ac:dyDescent="0.25">
      <c r="A191" t="s">
        <v>521</v>
      </c>
      <c r="B191" t="s">
        <v>522</v>
      </c>
      <c r="C191" t="s">
        <v>11</v>
      </c>
      <c r="D191" s="2">
        <v>0</v>
      </c>
      <c r="E191" s="2">
        <v>0</v>
      </c>
      <c r="F191" s="2">
        <v>440840</v>
      </c>
      <c r="G191" s="2">
        <f t="shared" si="6"/>
        <v>0</v>
      </c>
      <c r="H191" s="3">
        <f t="shared" si="7"/>
        <v>0</v>
      </c>
      <c r="I191" s="4">
        <f t="shared" si="8"/>
        <v>1.0000000000000011</v>
      </c>
    </row>
    <row r="192" spans="1:9" x14ac:dyDescent="0.25">
      <c r="A192" t="s">
        <v>523</v>
      </c>
      <c r="B192" t="s">
        <v>524</v>
      </c>
      <c r="C192" t="s">
        <v>142</v>
      </c>
      <c r="D192" s="2">
        <v>0</v>
      </c>
      <c r="E192" s="2">
        <v>0</v>
      </c>
      <c r="F192" s="2">
        <v>106</v>
      </c>
      <c r="G192" s="2">
        <f t="shared" si="6"/>
        <v>0</v>
      </c>
      <c r="H192" s="3">
        <f t="shared" si="7"/>
        <v>0</v>
      </c>
      <c r="I192" s="4">
        <f t="shared" si="8"/>
        <v>1.0000000000000011</v>
      </c>
    </row>
    <row r="193" spans="1:9" x14ac:dyDescent="0.25">
      <c r="A193" t="s">
        <v>525</v>
      </c>
      <c r="B193" t="s">
        <v>526</v>
      </c>
      <c r="C193" t="s">
        <v>190</v>
      </c>
      <c r="D193" s="2">
        <v>0</v>
      </c>
      <c r="E193" s="2">
        <v>0</v>
      </c>
      <c r="F193" s="2">
        <v>12.36</v>
      </c>
      <c r="G193" s="2">
        <f t="shared" si="6"/>
        <v>0</v>
      </c>
      <c r="H193" s="3">
        <f t="shared" si="7"/>
        <v>0</v>
      </c>
      <c r="I193" s="4">
        <f t="shared" si="8"/>
        <v>1.0000000000000011</v>
      </c>
    </row>
    <row r="194" spans="1:9" x14ac:dyDescent="0.25">
      <c r="A194" t="s">
        <v>527</v>
      </c>
      <c r="B194" t="s">
        <v>528</v>
      </c>
      <c r="C194" t="s">
        <v>142</v>
      </c>
      <c r="D194" s="2">
        <v>0</v>
      </c>
      <c r="E194" s="2">
        <v>0</v>
      </c>
      <c r="F194" s="2">
        <v>25.7</v>
      </c>
      <c r="G194" s="2">
        <f t="shared" si="6"/>
        <v>0</v>
      </c>
      <c r="H194" s="3">
        <f t="shared" si="7"/>
        <v>0</v>
      </c>
      <c r="I194" s="4">
        <f t="shared" si="8"/>
        <v>1.0000000000000011</v>
      </c>
    </row>
    <row r="195" spans="1:9" x14ac:dyDescent="0.25">
      <c r="G195" s="2"/>
    </row>
    <row r="196" spans="1:9" x14ac:dyDescent="0.25">
      <c r="G196" s="2">
        <f>SUM(G2:G194)</f>
        <v>14223341.609999999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Equipamento Original</vt:lpstr>
      <vt:lpstr>Equipamento</vt:lpstr>
      <vt:lpstr>Material</vt:lpstr>
      <vt:lpstr>Material Linear</vt:lpstr>
      <vt:lpstr>Material Original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Bonfim</dc:creator>
  <cp:lastModifiedBy>CTESA Ti</cp:lastModifiedBy>
  <dcterms:created xsi:type="dcterms:W3CDTF">2025-10-06T15:43:53Z</dcterms:created>
  <dcterms:modified xsi:type="dcterms:W3CDTF">2025-10-07T13:54:41Z</dcterms:modified>
</cp:coreProperties>
</file>